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D:\DOCS\now\"/>
    </mc:Choice>
  </mc:AlternateContent>
  <xr:revisionPtr revIDLastSave="0" documentId="13_ncr:1_{F79E1831-4391-4D62-942E-469B9271AA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definedNames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M114" i="1" l="1"/>
  <c r="L114" i="1"/>
  <c r="K114" i="1"/>
  <c r="J114" i="1"/>
  <c r="I114" i="1"/>
  <c r="H114" i="1"/>
  <c r="G114" i="1"/>
  <c r="F114" i="1"/>
  <c r="E114" i="1"/>
  <c r="D114" i="1"/>
  <c r="C114" i="1"/>
  <c r="M113" i="1"/>
  <c r="L113" i="1"/>
  <c r="K113" i="1"/>
  <c r="J113" i="1"/>
  <c r="I113" i="1"/>
  <c r="H113" i="1"/>
  <c r="G113" i="1"/>
  <c r="F113" i="1"/>
  <c r="E113" i="1"/>
  <c r="D113" i="1"/>
  <c r="C113" i="1"/>
  <c r="M112" i="1"/>
  <c r="L112" i="1"/>
  <c r="K112" i="1"/>
  <c r="J112" i="1"/>
  <c r="I112" i="1"/>
  <c r="H112" i="1"/>
  <c r="G112" i="1"/>
  <c r="F112" i="1"/>
  <c r="E112" i="1"/>
  <c r="D112" i="1"/>
  <c r="C112" i="1"/>
  <c r="M111" i="1"/>
  <c r="L111" i="1"/>
  <c r="K111" i="1"/>
  <c r="J111" i="1"/>
  <c r="I111" i="1"/>
  <c r="H111" i="1"/>
  <c r="G111" i="1"/>
  <c r="F111" i="1"/>
  <c r="E111" i="1"/>
  <c r="D111" i="1"/>
  <c r="C111" i="1"/>
  <c r="M110" i="1"/>
  <c r="L110" i="1"/>
  <c r="K110" i="1"/>
  <c r="J110" i="1"/>
  <c r="I110" i="1"/>
  <c r="H110" i="1"/>
  <c r="G110" i="1"/>
  <c r="F110" i="1"/>
  <c r="E110" i="1"/>
  <c r="D110" i="1"/>
  <c r="C110" i="1"/>
  <c r="M109" i="1"/>
  <c r="L109" i="1"/>
  <c r="K109" i="1"/>
  <c r="J109" i="1"/>
  <c r="I109" i="1"/>
  <c r="H109" i="1"/>
  <c r="G109" i="1"/>
  <c r="F109" i="1"/>
  <c r="E109" i="1"/>
  <c r="D109" i="1"/>
  <c r="C109" i="1"/>
  <c r="M108" i="1"/>
  <c r="L108" i="1"/>
  <c r="K108" i="1"/>
  <c r="J108" i="1"/>
  <c r="I108" i="1"/>
  <c r="H108" i="1"/>
  <c r="G108" i="1"/>
  <c r="F108" i="1"/>
  <c r="E108" i="1"/>
  <c r="D108" i="1"/>
  <c r="C108" i="1"/>
  <c r="M107" i="1"/>
  <c r="L107" i="1"/>
  <c r="K107" i="1"/>
  <c r="J107" i="1"/>
  <c r="I107" i="1"/>
  <c r="H107" i="1"/>
  <c r="G107" i="1"/>
  <c r="F107" i="1"/>
  <c r="E107" i="1"/>
  <c r="D107" i="1"/>
  <c r="C107" i="1"/>
  <c r="M106" i="1"/>
  <c r="L106" i="1"/>
  <c r="K106" i="1"/>
  <c r="J106" i="1"/>
  <c r="I106" i="1"/>
  <c r="H106" i="1"/>
  <c r="G106" i="1"/>
  <c r="F106" i="1"/>
  <c r="E106" i="1"/>
  <c r="D106" i="1"/>
  <c r="C106" i="1"/>
  <c r="M105" i="1"/>
  <c r="L105" i="1"/>
  <c r="K105" i="1"/>
  <c r="J105" i="1"/>
  <c r="I105" i="1"/>
  <c r="H105" i="1"/>
  <c r="G105" i="1"/>
  <c r="F105" i="1"/>
  <c r="E105" i="1"/>
  <c r="D105" i="1"/>
  <c r="C105" i="1"/>
  <c r="M104" i="1"/>
  <c r="L104" i="1"/>
  <c r="K104" i="1"/>
  <c r="J104" i="1"/>
  <c r="I104" i="1"/>
  <c r="H104" i="1"/>
  <c r="G104" i="1"/>
  <c r="F104" i="1"/>
  <c r="E104" i="1"/>
  <c r="D104" i="1"/>
  <c r="C104" i="1"/>
  <c r="M103" i="1"/>
  <c r="L103" i="1"/>
  <c r="K103" i="1"/>
  <c r="J103" i="1"/>
  <c r="I103" i="1"/>
  <c r="H103" i="1"/>
  <c r="G103" i="1"/>
  <c r="F103" i="1"/>
  <c r="E103" i="1"/>
  <c r="D103" i="1"/>
  <c r="C103" i="1"/>
  <c r="M102" i="1"/>
  <c r="L102" i="1"/>
  <c r="K102" i="1"/>
  <c r="J102" i="1"/>
  <c r="I102" i="1"/>
  <c r="H102" i="1"/>
  <c r="G102" i="1"/>
  <c r="F102" i="1"/>
  <c r="E102" i="1"/>
  <c r="D102" i="1"/>
  <c r="C102" i="1"/>
  <c r="M101" i="1"/>
  <c r="L101" i="1"/>
  <c r="K101" i="1"/>
  <c r="J101" i="1"/>
  <c r="I101" i="1"/>
  <c r="H101" i="1"/>
  <c r="G101" i="1"/>
  <c r="F101" i="1"/>
  <c r="E101" i="1"/>
  <c r="D101" i="1"/>
  <c r="C101" i="1"/>
  <c r="M100" i="1"/>
  <c r="L100" i="1"/>
  <c r="K100" i="1"/>
  <c r="J100" i="1"/>
  <c r="I100" i="1"/>
  <c r="H100" i="1"/>
  <c r="G100" i="1"/>
  <c r="F100" i="1"/>
  <c r="E100" i="1"/>
  <c r="D100" i="1"/>
  <c r="C100" i="1"/>
  <c r="M99" i="1"/>
  <c r="L99" i="1"/>
  <c r="K99" i="1"/>
  <c r="J99" i="1"/>
  <c r="I99" i="1"/>
  <c r="H99" i="1"/>
  <c r="G99" i="1"/>
  <c r="F99" i="1"/>
  <c r="E99" i="1"/>
  <c r="D99" i="1"/>
  <c r="C99" i="1"/>
  <c r="M98" i="1"/>
  <c r="L98" i="1"/>
  <c r="K98" i="1"/>
  <c r="J98" i="1"/>
  <c r="I98" i="1"/>
  <c r="H98" i="1"/>
  <c r="G98" i="1"/>
  <c r="F98" i="1"/>
  <c r="E98" i="1"/>
  <c r="D98" i="1"/>
  <c r="C98" i="1"/>
  <c r="M97" i="1"/>
  <c r="L97" i="1"/>
  <c r="K97" i="1"/>
  <c r="J97" i="1"/>
  <c r="I97" i="1"/>
  <c r="H97" i="1"/>
  <c r="G97" i="1"/>
  <c r="F97" i="1"/>
  <c r="E97" i="1"/>
  <c r="D97" i="1"/>
  <c r="C97" i="1"/>
  <c r="M96" i="1"/>
  <c r="L96" i="1"/>
  <c r="K96" i="1"/>
  <c r="J96" i="1"/>
  <c r="I96" i="1"/>
  <c r="H96" i="1"/>
  <c r="G96" i="1"/>
  <c r="F96" i="1"/>
  <c r="E96" i="1"/>
  <c r="D96" i="1"/>
  <c r="C96" i="1"/>
  <c r="M95" i="1"/>
  <c r="L95" i="1"/>
  <c r="K95" i="1"/>
  <c r="J95" i="1"/>
  <c r="I95" i="1"/>
  <c r="H95" i="1"/>
  <c r="G95" i="1"/>
  <c r="F95" i="1"/>
  <c r="E95" i="1"/>
  <c r="D95" i="1"/>
  <c r="C95" i="1"/>
  <c r="M94" i="1"/>
  <c r="L94" i="1"/>
  <c r="K94" i="1"/>
  <c r="J94" i="1"/>
  <c r="I94" i="1"/>
  <c r="H94" i="1"/>
  <c r="G94" i="1"/>
  <c r="F94" i="1"/>
  <c r="E94" i="1"/>
  <c r="D94" i="1"/>
  <c r="C94" i="1"/>
  <c r="M93" i="1"/>
  <c r="L93" i="1"/>
  <c r="K93" i="1"/>
  <c r="J93" i="1"/>
  <c r="I93" i="1"/>
  <c r="H93" i="1"/>
  <c r="G93" i="1"/>
  <c r="F93" i="1"/>
  <c r="E93" i="1"/>
  <c r="D93" i="1"/>
  <c r="C93" i="1"/>
  <c r="M92" i="1"/>
  <c r="L92" i="1"/>
  <c r="K92" i="1"/>
  <c r="J92" i="1"/>
  <c r="I92" i="1"/>
  <c r="H92" i="1"/>
  <c r="G92" i="1"/>
  <c r="F92" i="1"/>
  <c r="E92" i="1"/>
  <c r="D92" i="1"/>
  <c r="C92" i="1"/>
  <c r="M91" i="1"/>
  <c r="L91" i="1"/>
  <c r="K91" i="1"/>
  <c r="J91" i="1"/>
  <c r="I91" i="1"/>
  <c r="H91" i="1"/>
  <c r="G91" i="1"/>
  <c r="F91" i="1"/>
  <c r="E91" i="1"/>
  <c r="D91" i="1"/>
  <c r="C91" i="1"/>
  <c r="M90" i="1"/>
  <c r="L90" i="1"/>
  <c r="K90" i="1"/>
  <c r="J90" i="1"/>
  <c r="I90" i="1"/>
  <c r="H90" i="1"/>
  <c r="G90" i="1"/>
  <c r="F90" i="1"/>
  <c r="E90" i="1"/>
  <c r="D90" i="1"/>
  <c r="C90" i="1"/>
  <c r="M89" i="1"/>
  <c r="L89" i="1"/>
  <c r="K89" i="1"/>
  <c r="J89" i="1"/>
  <c r="I89" i="1"/>
  <c r="H89" i="1"/>
  <c r="G89" i="1"/>
  <c r="F89" i="1"/>
  <c r="E89" i="1"/>
  <c r="D89" i="1"/>
  <c r="C89" i="1"/>
  <c r="M88" i="1"/>
  <c r="L88" i="1"/>
  <c r="K88" i="1"/>
  <c r="J88" i="1"/>
  <c r="I88" i="1"/>
  <c r="H88" i="1"/>
  <c r="G88" i="1"/>
  <c r="F88" i="1"/>
  <c r="E88" i="1"/>
  <c r="D88" i="1"/>
  <c r="C88" i="1"/>
  <c r="M87" i="1"/>
  <c r="L87" i="1"/>
  <c r="K87" i="1"/>
  <c r="J87" i="1"/>
  <c r="I87" i="1"/>
  <c r="H87" i="1"/>
  <c r="G87" i="1"/>
  <c r="F87" i="1"/>
  <c r="E87" i="1"/>
  <c r="D87" i="1"/>
  <c r="C87" i="1"/>
  <c r="M86" i="1"/>
  <c r="L86" i="1"/>
  <c r="K86" i="1"/>
  <c r="J86" i="1"/>
  <c r="I86" i="1"/>
  <c r="H86" i="1"/>
  <c r="G86" i="1"/>
  <c r="F86" i="1"/>
  <c r="E86" i="1"/>
  <c r="D86" i="1"/>
  <c r="C86" i="1"/>
  <c r="M85" i="1"/>
  <c r="L85" i="1"/>
  <c r="K85" i="1"/>
  <c r="J85" i="1"/>
  <c r="I85" i="1"/>
  <c r="H85" i="1"/>
  <c r="G85" i="1"/>
  <c r="F85" i="1"/>
  <c r="E85" i="1"/>
  <c r="D85" i="1"/>
  <c r="C85" i="1"/>
  <c r="M84" i="1"/>
  <c r="L84" i="1"/>
  <c r="K84" i="1"/>
  <c r="J84" i="1"/>
  <c r="I84" i="1"/>
  <c r="H84" i="1"/>
  <c r="G84" i="1"/>
  <c r="F84" i="1"/>
  <c r="E84" i="1"/>
  <c r="D84" i="1"/>
  <c r="C84" i="1"/>
  <c r="M83" i="1"/>
  <c r="L83" i="1"/>
  <c r="K83" i="1"/>
  <c r="J83" i="1"/>
  <c r="I83" i="1"/>
  <c r="H83" i="1"/>
  <c r="G83" i="1"/>
  <c r="F83" i="1"/>
  <c r="E83" i="1"/>
  <c r="D83" i="1"/>
  <c r="C83" i="1"/>
  <c r="M82" i="1"/>
  <c r="L82" i="1"/>
  <c r="K82" i="1"/>
  <c r="J82" i="1"/>
  <c r="I82" i="1"/>
  <c r="H82" i="1"/>
  <c r="G82" i="1"/>
  <c r="F82" i="1"/>
  <c r="E82" i="1"/>
  <c r="D82" i="1"/>
  <c r="C82" i="1"/>
  <c r="M81" i="1"/>
  <c r="L81" i="1"/>
  <c r="K81" i="1"/>
  <c r="J81" i="1"/>
  <c r="I81" i="1"/>
  <c r="H81" i="1"/>
  <c r="G81" i="1"/>
  <c r="F81" i="1"/>
  <c r="E81" i="1"/>
  <c r="D81" i="1"/>
  <c r="C81" i="1"/>
  <c r="M80" i="1"/>
  <c r="L80" i="1"/>
  <c r="K80" i="1"/>
  <c r="J80" i="1"/>
  <c r="I80" i="1"/>
  <c r="H80" i="1"/>
  <c r="G80" i="1"/>
  <c r="F80" i="1"/>
  <c r="E80" i="1"/>
  <c r="D80" i="1"/>
  <c r="C80" i="1"/>
  <c r="M79" i="1"/>
  <c r="L79" i="1"/>
  <c r="K79" i="1"/>
  <c r="J79" i="1"/>
  <c r="I79" i="1"/>
  <c r="H79" i="1"/>
  <c r="G79" i="1"/>
  <c r="F79" i="1"/>
  <c r="E79" i="1"/>
  <c r="D79" i="1"/>
  <c r="C79" i="1"/>
  <c r="M78" i="1"/>
  <c r="L78" i="1"/>
  <c r="K78" i="1"/>
  <c r="J78" i="1"/>
  <c r="I78" i="1"/>
  <c r="H78" i="1"/>
  <c r="G78" i="1"/>
  <c r="F78" i="1"/>
  <c r="E78" i="1"/>
  <c r="D78" i="1"/>
  <c r="C78" i="1"/>
  <c r="M77" i="1"/>
  <c r="L77" i="1"/>
  <c r="K77" i="1"/>
  <c r="J77" i="1"/>
  <c r="I77" i="1"/>
  <c r="H77" i="1"/>
  <c r="G77" i="1"/>
  <c r="F77" i="1"/>
  <c r="E77" i="1"/>
  <c r="D77" i="1"/>
  <c r="C77" i="1"/>
  <c r="M76" i="1"/>
  <c r="L76" i="1"/>
  <c r="K76" i="1"/>
  <c r="J76" i="1"/>
  <c r="I76" i="1"/>
  <c r="H76" i="1"/>
  <c r="G76" i="1"/>
  <c r="F76" i="1"/>
  <c r="E76" i="1"/>
  <c r="D76" i="1"/>
  <c r="C76" i="1"/>
  <c r="M75" i="1"/>
  <c r="L75" i="1"/>
  <c r="K75" i="1"/>
  <c r="J75" i="1"/>
  <c r="I75" i="1"/>
  <c r="H75" i="1"/>
  <c r="G75" i="1"/>
  <c r="F75" i="1"/>
  <c r="E75" i="1"/>
  <c r="D75" i="1"/>
  <c r="C75" i="1"/>
  <c r="M74" i="1"/>
  <c r="L74" i="1"/>
  <c r="K74" i="1"/>
  <c r="J74" i="1"/>
  <c r="I74" i="1"/>
  <c r="H74" i="1"/>
  <c r="G74" i="1"/>
  <c r="F74" i="1"/>
  <c r="E74" i="1"/>
  <c r="D74" i="1"/>
  <c r="C74" i="1"/>
  <c r="M73" i="1"/>
  <c r="L73" i="1"/>
  <c r="K73" i="1"/>
  <c r="J73" i="1"/>
  <c r="I73" i="1"/>
  <c r="H73" i="1"/>
  <c r="G73" i="1"/>
  <c r="F73" i="1"/>
  <c r="E73" i="1"/>
  <c r="D73" i="1"/>
  <c r="C73" i="1"/>
  <c r="M72" i="1"/>
  <c r="L72" i="1"/>
  <c r="K72" i="1"/>
  <c r="J72" i="1"/>
  <c r="I72" i="1"/>
  <c r="H72" i="1"/>
  <c r="G72" i="1"/>
  <c r="F72" i="1"/>
  <c r="E72" i="1"/>
  <c r="D72" i="1"/>
  <c r="C72" i="1"/>
  <c r="M71" i="1"/>
  <c r="L71" i="1"/>
  <c r="K71" i="1"/>
  <c r="J71" i="1"/>
  <c r="I71" i="1"/>
  <c r="H71" i="1"/>
  <c r="G71" i="1"/>
  <c r="F71" i="1"/>
  <c r="E71" i="1"/>
  <c r="D71" i="1"/>
  <c r="C71" i="1"/>
  <c r="M70" i="1"/>
  <c r="L70" i="1"/>
  <c r="K70" i="1"/>
  <c r="J70" i="1"/>
  <c r="I70" i="1"/>
  <c r="H70" i="1"/>
  <c r="G70" i="1"/>
  <c r="F70" i="1"/>
  <c r="E70" i="1"/>
  <c r="D70" i="1"/>
  <c r="C70" i="1"/>
  <c r="M69" i="1"/>
  <c r="L69" i="1"/>
  <c r="K69" i="1"/>
  <c r="J69" i="1"/>
  <c r="I69" i="1"/>
  <c r="H69" i="1"/>
  <c r="G69" i="1"/>
  <c r="F69" i="1"/>
  <c r="E69" i="1"/>
  <c r="D69" i="1"/>
  <c r="C69" i="1"/>
  <c r="M68" i="1"/>
  <c r="L68" i="1"/>
  <c r="K68" i="1"/>
  <c r="J68" i="1"/>
  <c r="I68" i="1"/>
  <c r="H68" i="1"/>
  <c r="G68" i="1"/>
  <c r="F68" i="1"/>
  <c r="E68" i="1"/>
  <c r="D68" i="1"/>
  <c r="C68" i="1"/>
  <c r="M67" i="1"/>
  <c r="L67" i="1"/>
  <c r="K67" i="1"/>
  <c r="J67" i="1"/>
  <c r="I67" i="1"/>
  <c r="H67" i="1"/>
  <c r="G67" i="1"/>
  <c r="F67" i="1"/>
  <c r="E67" i="1"/>
  <c r="D67" i="1"/>
  <c r="C67" i="1"/>
  <c r="M66" i="1"/>
  <c r="L66" i="1"/>
  <c r="K66" i="1"/>
  <c r="J66" i="1"/>
  <c r="I66" i="1"/>
  <c r="H66" i="1"/>
  <c r="G66" i="1"/>
  <c r="F66" i="1"/>
  <c r="E66" i="1"/>
  <c r="D66" i="1"/>
  <c r="C66" i="1"/>
  <c r="M65" i="1"/>
  <c r="L65" i="1"/>
  <c r="K65" i="1"/>
  <c r="J65" i="1"/>
  <c r="I65" i="1"/>
  <c r="H65" i="1"/>
  <c r="G65" i="1"/>
  <c r="F65" i="1"/>
  <c r="E65" i="1"/>
  <c r="D65" i="1"/>
  <c r="C65" i="1"/>
  <c r="M64" i="1"/>
  <c r="L64" i="1"/>
  <c r="K64" i="1"/>
  <c r="J64" i="1"/>
  <c r="I64" i="1"/>
  <c r="H64" i="1"/>
  <c r="G64" i="1"/>
  <c r="F64" i="1"/>
  <c r="E64" i="1"/>
  <c r="D64" i="1"/>
  <c r="C64" i="1"/>
  <c r="M63" i="1"/>
  <c r="L63" i="1"/>
  <c r="K63" i="1"/>
  <c r="J63" i="1"/>
  <c r="I63" i="1"/>
  <c r="H63" i="1"/>
  <c r="G63" i="1"/>
  <c r="F63" i="1"/>
  <c r="E63" i="1"/>
  <c r="D63" i="1"/>
  <c r="C63" i="1"/>
  <c r="M62" i="1"/>
  <c r="L62" i="1"/>
  <c r="K62" i="1"/>
  <c r="J62" i="1"/>
  <c r="I62" i="1"/>
  <c r="H62" i="1"/>
  <c r="G62" i="1"/>
  <c r="F62" i="1"/>
  <c r="E62" i="1"/>
  <c r="D62" i="1"/>
  <c r="C62" i="1"/>
  <c r="M61" i="1"/>
  <c r="L61" i="1"/>
  <c r="K61" i="1"/>
  <c r="J61" i="1"/>
  <c r="I61" i="1"/>
  <c r="H61" i="1"/>
  <c r="G61" i="1"/>
  <c r="F61" i="1"/>
  <c r="E61" i="1"/>
  <c r="D61" i="1"/>
  <c r="C61" i="1"/>
  <c r="M60" i="1"/>
  <c r="L60" i="1"/>
  <c r="K60" i="1"/>
  <c r="J60" i="1"/>
  <c r="I60" i="1"/>
  <c r="H60" i="1"/>
  <c r="G60" i="1"/>
  <c r="F60" i="1"/>
  <c r="E60" i="1"/>
  <c r="D60" i="1"/>
  <c r="C60" i="1"/>
  <c r="M59" i="1"/>
  <c r="L59" i="1"/>
  <c r="K59" i="1"/>
  <c r="J59" i="1"/>
  <c r="I59" i="1"/>
  <c r="H59" i="1"/>
  <c r="G59" i="1"/>
  <c r="F59" i="1"/>
  <c r="E59" i="1"/>
  <c r="D59" i="1"/>
  <c r="C59" i="1"/>
  <c r="M58" i="1"/>
  <c r="L58" i="1"/>
  <c r="K58" i="1"/>
  <c r="J58" i="1"/>
  <c r="I58" i="1"/>
  <c r="H58" i="1"/>
  <c r="G58" i="1"/>
  <c r="F58" i="1"/>
  <c r="E58" i="1"/>
  <c r="D58" i="1"/>
  <c r="C58" i="1"/>
  <c r="M57" i="1"/>
  <c r="L57" i="1"/>
  <c r="K57" i="1"/>
  <c r="J57" i="1"/>
  <c r="I57" i="1"/>
  <c r="H57" i="1"/>
  <c r="G57" i="1"/>
  <c r="F57" i="1"/>
  <c r="E57" i="1"/>
  <c r="D57" i="1"/>
  <c r="C57" i="1"/>
  <c r="M56" i="1"/>
  <c r="L56" i="1"/>
  <c r="K56" i="1"/>
  <c r="J56" i="1"/>
  <c r="I56" i="1"/>
  <c r="H56" i="1"/>
  <c r="G56" i="1"/>
  <c r="F56" i="1"/>
  <c r="E56" i="1"/>
  <c r="D56" i="1"/>
  <c r="C56" i="1"/>
  <c r="M55" i="1"/>
  <c r="L55" i="1"/>
  <c r="K55" i="1"/>
  <c r="J55" i="1"/>
  <c r="I55" i="1"/>
  <c r="H55" i="1"/>
  <c r="G55" i="1"/>
  <c r="F55" i="1"/>
  <c r="E55" i="1"/>
  <c r="D55" i="1"/>
  <c r="C55" i="1"/>
  <c r="M54" i="1"/>
  <c r="L54" i="1"/>
  <c r="K54" i="1"/>
  <c r="J54" i="1"/>
  <c r="I54" i="1"/>
  <c r="H54" i="1"/>
  <c r="G54" i="1"/>
  <c r="F54" i="1"/>
  <c r="E54" i="1"/>
  <c r="D54" i="1"/>
  <c r="C54" i="1"/>
  <c r="M53" i="1"/>
  <c r="L53" i="1"/>
  <c r="K53" i="1"/>
  <c r="J53" i="1"/>
  <c r="I53" i="1"/>
  <c r="H53" i="1"/>
  <c r="G53" i="1"/>
  <c r="F53" i="1"/>
  <c r="E53" i="1"/>
  <c r="D53" i="1"/>
  <c r="C53" i="1"/>
  <c r="M52" i="1"/>
  <c r="L52" i="1"/>
  <c r="K52" i="1"/>
  <c r="J52" i="1"/>
  <c r="I52" i="1"/>
  <c r="H52" i="1"/>
  <c r="G52" i="1"/>
  <c r="F52" i="1"/>
  <c r="E52" i="1"/>
  <c r="D52" i="1"/>
  <c r="C52" i="1"/>
  <c r="M51" i="1"/>
  <c r="L51" i="1"/>
  <c r="K51" i="1"/>
  <c r="J51" i="1"/>
  <c r="I51" i="1"/>
  <c r="H51" i="1"/>
  <c r="G51" i="1"/>
  <c r="F51" i="1"/>
  <c r="E51" i="1"/>
  <c r="D51" i="1"/>
  <c r="C51" i="1"/>
  <c r="M50" i="1"/>
  <c r="L50" i="1"/>
  <c r="K50" i="1"/>
  <c r="J50" i="1"/>
  <c r="I50" i="1"/>
  <c r="H50" i="1"/>
  <c r="G50" i="1"/>
  <c r="F50" i="1"/>
  <c r="E50" i="1"/>
  <c r="D50" i="1"/>
  <c r="C50" i="1"/>
  <c r="M49" i="1"/>
  <c r="L49" i="1"/>
  <c r="K49" i="1"/>
  <c r="J49" i="1"/>
  <c r="I49" i="1"/>
  <c r="H49" i="1"/>
  <c r="G49" i="1"/>
  <c r="F49" i="1"/>
  <c r="E49" i="1"/>
  <c r="D49" i="1"/>
  <c r="C49" i="1"/>
  <c r="M48" i="1"/>
  <c r="L48" i="1"/>
  <c r="K48" i="1"/>
  <c r="J48" i="1"/>
  <c r="I48" i="1"/>
  <c r="H48" i="1"/>
  <c r="G48" i="1"/>
  <c r="F48" i="1"/>
  <c r="E48" i="1"/>
  <c r="D48" i="1"/>
  <c r="C48" i="1"/>
  <c r="M47" i="1"/>
  <c r="L47" i="1"/>
  <c r="K47" i="1"/>
  <c r="J47" i="1"/>
  <c r="I47" i="1"/>
  <c r="H47" i="1"/>
  <c r="G47" i="1"/>
  <c r="F47" i="1"/>
  <c r="E47" i="1"/>
  <c r="D47" i="1"/>
  <c r="C47" i="1"/>
  <c r="M46" i="1"/>
  <c r="L46" i="1"/>
  <c r="K46" i="1"/>
  <c r="J46" i="1"/>
  <c r="I46" i="1"/>
  <c r="H46" i="1"/>
  <c r="G46" i="1"/>
  <c r="F46" i="1"/>
  <c r="E46" i="1"/>
  <c r="D46" i="1"/>
  <c r="C46" i="1"/>
  <c r="M45" i="1"/>
  <c r="L45" i="1"/>
  <c r="K45" i="1"/>
  <c r="J45" i="1"/>
  <c r="I45" i="1"/>
  <c r="H45" i="1"/>
  <c r="G45" i="1"/>
  <c r="F45" i="1"/>
  <c r="E45" i="1"/>
  <c r="D45" i="1"/>
  <c r="C45" i="1"/>
  <c r="M44" i="1"/>
  <c r="L44" i="1"/>
  <c r="K44" i="1"/>
  <c r="J44" i="1"/>
  <c r="I44" i="1"/>
  <c r="H44" i="1"/>
  <c r="G44" i="1"/>
  <c r="F44" i="1"/>
  <c r="E44" i="1"/>
  <c r="D44" i="1"/>
  <c r="C44" i="1"/>
  <c r="M43" i="1"/>
  <c r="L43" i="1"/>
  <c r="K43" i="1"/>
  <c r="J43" i="1"/>
  <c r="I43" i="1"/>
  <c r="H43" i="1"/>
  <c r="G43" i="1"/>
  <c r="F43" i="1"/>
  <c r="E43" i="1"/>
  <c r="D43" i="1"/>
  <c r="C43" i="1"/>
  <c r="M42" i="1"/>
  <c r="L42" i="1"/>
  <c r="K42" i="1"/>
  <c r="J42" i="1"/>
  <c r="I42" i="1"/>
  <c r="H42" i="1"/>
  <c r="G42" i="1"/>
  <c r="F42" i="1"/>
  <c r="E42" i="1"/>
  <c r="D42" i="1"/>
  <c r="C42" i="1"/>
  <c r="M41" i="1"/>
  <c r="L41" i="1"/>
  <c r="K41" i="1"/>
  <c r="J41" i="1"/>
  <c r="I41" i="1"/>
  <c r="H41" i="1"/>
  <c r="G41" i="1"/>
  <c r="F41" i="1"/>
  <c r="E41" i="1"/>
  <c r="D41" i="1"/>
  <c r="C41" i="1"/>
  <c r="M40" i="1"/>
  <c r="L40" i="1"/>
  <c r="K40" i="1"/>
  <c r="J40" i="1"/>
  <c r="I40" i="1"/>
  <c r="H40" i="1"/>
  <c r="G40" i="1"/>
  <c r="F40" i="1"/>
  <c r="E40" i="1"/>
  <c r="D40" i="1"/>
  <c r="C40" i="1"/>
  <c r="M39" i="1"/>
  <c r="L39" i="1"/>
  <c r="K39" i="1"/>
  <c r="J39" i="1"/>
  <c r="I39" i="1"/>
  <c r="H39" i="1"/>
  <c r="G39" i="1"/>
  <c r="F39" i="1"/>
  <c r="E39" i="1"/>
  <c r="D39" i="1"/>
  <c r="C39" i="1"/>
  <c r="M38" i="1"/>
  <c r="L38" i="1"/>
  <c r="K38" i="1"/>
  <c r="J38" i="1"/>
  <c r="I38" i="1"/>
  <c r="H38" i="1"/>
  <c r="G38" i="1"/>
  <c r="F38" i="1"/>
  <c r="E38" i="1"/>
  <c r="D38" i="1"/>
  <c r="C38" i="1"/>
  <c r="M37" i="1"/>
  <c r="L37" i="1"/>
  <c r="K37" i="1"/>
  <c r="J37" i="1"/>
  <c r="I37" i="1"/>
  <c r="H37" i="1"/>
  <c r="G37" i="1"/>
  <c r="F37" i="1"/>
  <c r="E37" i="1"/>
  <c r="D37" i="1"/>
  <c r="C37" i="1"/>
  <c r="M36" i="1"/>
  <c r="L36" i="1"/>
  <c r="K36" i="1"/>
  <c r="J36" i="1"/>
  <c r="I36" i="1"/>
  <c r="H36" i="1"/>
  <c r="G36" i="1"/>
  <c r="F36" i="1"/>
  <c r="E36" i="1"/>
  <c r="D36" i="1"/>
  <c r="C36" i="1"/>
  <c r="M35" i="1"/>
  <c r="L35" i="1"/>
  <c r="K35" i="1"/>
  <c r="J35" i="1"/>
  <c r="I35" i="1"/>
  <c r="H35" i="1"/>
  <c r="G35" i="1"/>
  <c r="F35" i="1"/>
  <c r="E35" i="1"/>
  <c r="D35" i="1"/>
  <c r="C35" i="1"/>
  <c r="M34" i="1"/>
  <c r="L34" i="1"/>
  <c r="K34" i="1"/>
  <c r="J34" i="1"/>
  <c r="I34" i="1"/>
  <c r="H34" i="1"/>
  <c r="G34" i="1"/>
  <c r="F34" i="1"/>
  <c r="E34" i="1"/>
  <c r="D34" i="1"/>
  <c r="C34" i="1"/>
  <c r="M33" i="1"/>
  <c r="L33" i="1"/>
  <c r="K33" i="1"/>
  <c r="J33" i="1"/>
  <c r="I33" i="1"/>
  <c r="H33" i="1"/>
  <c r="G33" i="1"/>
  <c r="F33" i="1"/>
  <c r="E33" i="1"/>
  <c r="D33" i="1"/>
  <c r="C33" i="1"/>
  <c r="M32" i="1"/>
  <c r="L32" i="1"/>
  <c r="K32" i="1"/>
  <c r="J32" i="1"/>
  <c r="I32" i="1"/>
  <c r="H32" i="1"/>
  <c r="G32" i="1"/>
  <c r="F32" i="1"/>
  <c r="E32" i="1"/>
  <c r="D32" i="1"/>
  <c r="C32" i="1"/>
  <c r="M31" i="1"/>
  <c r="L31" i="1"/>
  <c r="K31" i="1"/>
  <c r="J31" i="1"/>
  <c r="I31" i="1"/>
  <c r="H31" i="1"/>
  <c r="G31" i="1"/>
  <c r="F31" i="1"/>
  <c r="E31" i="1"/>
  <c r="D31" i="1"/>
  <c r="C31" i="1"/>
  <c r="M30" i="1"/>
  <c r="L30" i="1"/>
  <c r="K30" i="1"/>
  <c r="J30" i="1"/>
  <c r="I30" i="1"/>
  <c r="H30" i="1"/>
  <c r="G30" i="1"/>
  <c r="F30" i="1"/>
  <c r="E30" i="1"/>
  <c r="D30" i="1"/>
  <c r="C30" i="1"/>
  <c r="M29" i="1"/>
  <c r="L29" i="1"/>
  <c r="K29" i="1"/>
  <c r="J29" i="1"/>
  <c r="I29" i="1"/>
  <c r="H29" i="1"/>
  <c r="G29" i="1"/>
  <c r="F29" i="1"/>
  <c r="E29" i="1"/>
  <c r="D29" i="1"/>
  <c r="C29" i="1"/>
  <c r="M28" i="1"/>
  <c r="L28" i="1"/>
  <c r="K28" i="1"/>
  <c r="J28" i="1"/>
  <c r="I28" i="1"/>
  <c r="H28" i="1"/>
  <c r="G28" i="1"/>
  <c r="F28" i="1"/>
  <c r="E28" i="1"/>
  <c r="D28" i="1"/>
  <c r="C28" i="1"/>
  <c r="M27" i="1"/>
  <c r="L27" i="1"/>
  <c r="K27" i="1"/>
  <c r="J27" i="1"/>
  <c r="I27" i="1"/>
  <c r="H27" i="1"/>
  <c r="G27" i="1"/>
  <c r="F27" i="1"/>
  <c r="E27" i="1"/>
  <c r="D27" i="1"/>
  <c r="C27" i="1"/>
  <c r="M26" i="1"/>
  <c r="L26" i="1"/>
  <c r="K26" i="1"/>
  <c r="J26" i="1"/>
  <c r="I26" i="1"/>
  <c r="H26" i="1"/>
  <c r="G26" i="1"/>
  <c r="F26" i="1"/>
  <c r="E26" i="1"/>
  <c r="D26" i="1"/>
  <c r="C26" i="1"/>
  <c r="M25" i="1"/>
  <c r="L25" i="1"/>
  <c r="K25" i="1"/>
  <c r="J25" i="1"/>
  <c r="I25" i="1"/>
  <c r="H25" i="1"/>
  <c r="G25" i="1"/>
  <c r="F25" i="1"/>
  <c r="E25" i="1"/>
  <c r="D25" i="1"/>
  <c r="C25" i="1"/>
  <c r="M24" i="1"/>
  <c r="L24" i="1"/>
  <c r="K24" i="1"/>
  <c r="J24" i="1"/>
  <c r="I24" i="1"/>
  <c r="H24" i="1"/>
  <c r="G24" i="1"/>
  <c r="F24" i="1"/>
  <c r="E24" i="1"/>
  <c r="D24" i="1"/>
  <c r="C24" i="1"/>
  <c r="M23" i="1"/>
  <c r="L23" i="1"/>
  <c r="K23" i="1"/>
  <c r="J23" i="1"/>
  <c r="I23" i="1"/>
  <c r="H23" i="1"/>
  <c r="G23" i="1"/>
  <c r="F23" i="1"/>
  <c r="E23" i="1"/>
  <c r="D23" i="1"/>
  <c r="C23" i="1"/>
  <c r="M22" i="1"/>
  <c r="L22" i="1"/>
  <c r="K22" i="1"/>
  <c r="J22" i="1"/>
  <c r="I22" i="1"/>
  <c r="H22" i="1"/>
  <c r="G22" i="1"/>
  <c r="F22" i="1"/>
  <c r="E22" i="1"/>
  <c r="D22" i="1"/>
  <c r="C22" i="1"/>
  <c r="M21" i="1"/>
  <c r="L21" i="1"/>
  <c r="K21" i="1"/>
  <c r="J21" i="1"/>
  <c r="I21" i="1"/>
  <c r="H21" i="1"/>
  <c r="G21" i="1"/>
  <c r="F21" i="1"/>
  <c r="E21" i="1"/>
  <c r="D21" i="1"/>
  <c r="C21" i="1"/>
  <c r="M20" i="1"/>
  <c r="L20" i="1"/>
  <c r="K20" i="1"/>
  <c r="J20" i="1"/>
  <c r="I20" i="1"/>
  <c r="H20" i="1"/>
  <c r="G20" i="1"/>
  <c r="F20" i="1"/>
  <c r="E20" i="1"/>
  <c r="D20" i="1"/>
  <c r="C20" i="1"/>
  <c r="M19" i="1"/>
  <c r="L19" i="1"/>
  <c r="K19" i="1"/>
  <c r="J19" i="1"/>
  <c r="I19" i="1"/>
  <c r="H19" i="1"/>
  <c r="G19" i="1"/>
  <c r="F19" i="1"/>
  <c r="E19" i="1"/>
  <c r="D19" i="1"/>
  <c r="C19" i="1"/>
  <c r="M18" i="1"/>
  <c r="L18" i="1"/>
  <c r="K18" i="1"/>
  <c r="J18" i="1"/>
  <c r="I18" i="1"/>
  <c r="H18" i="1"/>
  <c r="G18" i="1"/>
  <c r="F18" i="1"/>
  <c r="E18" i="1"/>
  <c r="D18" i="1"/>
  <c r="C18" i="1"/>
  <c r="M17" i="1"/>
  <c r="L17" i="1"/>
  <c r="K17" i="1"/>
  <c r="J17" i="1"/>
  <c r="I17" i="1"/>
  <c r="H17" i="1"/>
  <c r="G17" i="1"/>
  <c r="F17" i="1"/>
  <c r="E17" i="1"/>
  <c r="D17" i="1"/>
  <c r="C17" i="1"/>
  <c r="M16" i="1"/>
  <c r="L16" i="1"/>
  <c r="K16" i="1"/>
  <c r="J16" i="1"/>
  <c r="I16" i="1"/>
  <c r="H16" i="1"/>
  <c r="G16" i="1"/>
  <c r="F16" i="1"/>
  <c r="E16" i="1"/>
  <c r="D16" i="1"/>
  <c r="C16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M13" i="1"/>
  <c r="L13" i="1"/>
  <c r="K13" i="1"/>
  <c r="J13" i="1"/>
  <c r="I13" i="1"/>
  <c r="H13" i="1"/>
  <c r="G13" i="1"/>
  <c r="F13" i="1"/>
  <c r="E13" i="1"/>
  <c r="D13" i="1"/>
  <c r="C13" i="1"/>
  <c r="M12" i="1"/>
  <c r="L12" i="1"/>
  <c r="K12" i="1"/>
  <c r="J12" i="1"/>
  <c r="I12" i="1"/>
  <c r="H12" i="1"/>
  <c r="G12" i="1"/>
  <c r="F12" i="1"/>
  <c r="E12" i="1"/>
  <c r="D12" i="1"/>
  <c r="C12" i="1"/>
  <c r="M11" i="1"/>
  <c r="L11" i="1"/>
  <c r="K11" i="1"/>
  <c r="J11" i="1"/>
  <c r="I11" i="1"/>
  <c r="H11" i="1"/>
  <c r="G11" i="1"/>
  <c r="F11" i="1"/>
  <c r="E11" i="1"/>
  <c r="D11" i="1"/>
  <c r="C11" i="1"/>
  <c r="M10" i="1"/>
  <c r="L10" i="1"/>
  <c r="K10" i="1"/>
  <c r="J10" i="1"/>
  <c r="I10" i="1"/>
  <c r="H10" i="1"/>
  <c r="G10" i="1"/>
  <c r="F10" i="1"/>
  <c r="E10" i="1"/>
  <c r="D10" i="1"/>
  <c r="C10" i="1"/>
  <c r="M9" i="1"/>
  <c r="L9" i="1"/>
  <c r="K9" i="1"/>
  <c r="J9" i="1"/>
  <c r="I9" i="1"/>
  <c r="H9" i="1"/>
  <c r="G9" i="1"/>
  <c r="F9" i="1"/>
  <c r="E9" i="1"/>
  <c r="D9" i="1"/>
  <c r="C9" i="1"/>
  <c r="M8" i="1"/>
  <c r="L8" i="1"/>
  <c r="K8" i="1"/>
  <c r="J8" i="1"/>
  <c r="I8" i="1"/>
  <c r="H8" i="1"/>
  <c r="G8" i="1"/>
  <c r="F8" i="1"/>
  <c r="E8" i="1"/>
  <c r="D8" i="1"/>
  <c r="C8" i="1"/>
  <c r="M7" i="1"/>
  <c r="L7" i="1"/>
  <c r="K7" i="1"/>
  <c r="J7" i="1"/>
  <c r="I7" i="1"/>
  <c r="H7" i="1"/>
  <c r="G7" i="1"/>
  <c r="F7" i="1"/>
  <c r="E7" i="1"/>
  <c r="D7" i="1"/>
  <c r="C7" i="1"/>
  <c r="M6" i="1"/>
  <c r="L6" i="1"/>
  <c r="K6" i="1"/>
  <c r="J6" i="1"/>
  <c r="I6" i="1"/>
  <c r="H6" i="1"/>
  <c r="G6" i="1"/>
  <c r="F6" i="1"/>
  <c r="E6" i="1"/>
  <c r="D6" i="1"/>
  <c r="C6" i="1"/>
  <c r="M5" i="1"/>
  <c r="L5" i="1"/>
  <c r="K5" i="1"/>
  <c r="J5" i="1"/>
  <c r="I5" i="1"/>
  <c r="H5" i="1"/>
  <c r="G5" i="1"/>
  <c r="F5" i="1"/>
  <c r="E5" i="1"/>
  <c r="D5" i="1"/>
  <c r="C5" i="1"/>
  <c r="M4" i="1"/>
  <c r="L4" i="1"/>
  <c r="K4" i="1"/>
  <c r="J4" i="1"/>
  <c r="I4" i="1"/>
  <c r="H4" i="1"/>
  <c r="G4" i="1"/>
  <c r="F4" i="1"/>
  <c r="E4" i="1"/>
  <c r="D4" i="1"/>
  <c r="C4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<sst xmlns="http://schemas.openxmlformats.org/spreadsheetml/2006/main" count="1152" uniqueCount="191">
  <si>
    <t>类型</t>
  </si>
  <si>
    <t>评价对象</t>
  </si>
  <si>
    <t>现场评价（40分）</t>
  </si>
  <si>
    <t>三方评（20分）</t>
  </si>
  <si>
    <t>评价满意率（15分）</t>
  </si>
  <si>
    <t>数据归集率（5分）</t>
  </si>
  <si>
    <t>大厅评价仪覆盖率（5分）</t>
  </si>
  <si>
    <t>主动评价率（5分）</t>
  </si>
  <si>
    <t>差评按期整改率（5分）</t>
  </si>
  <si>
    <t>12345满意率（5分）</t>
  </si>
  <si>
    <t>综合得分</t>
  </si>
  <si>
    <t>排名</t>
  </si>
  <si>
    <t>排名类型</t>
  </si>
  <si>
    <t>区县政府</t>
  </si>
  <si>
    <t>恩阳区人民政府</t>
  </si>
  <si>
    <t>巴州区人民政府</t>
  </si>
  <si>
    <t>巴中经济开发区管委会</t>
  </si>
  <si>
    <t>平昌县人民政府</t>
  </si>
  <si>
    <t>通江县人民政府</t>
  </si>
  <si>
    <t>南江县人民政府</t>
  </si>
  <si>
    <t>进驻大厅的行政事业单位</t>
  </si>
  <si>
    <t>市消防救援支队</t>
  </si>
  <si>
    <t>市商务局</t>
  </si>
  <si>
    <t>市政务服务和资源交易服务中心</t>
  </si>
  <si>
    <t>市农业农村局</t>
  </si>
  <si>
    <t>市民政局</t>
  </si>
  <si>
    <t>市财政局</t>
  </si>
  <si>
    <t>市卫生健康委</t>
  </si>
  <si>
    <t>市税务局</t>
  </si>
  <si>
    <t>市人力资源和社会保障局</t>
  </si>
  <si>
    <t>市交通运输局</t>
  </si>
  <si>
    <t>市残疾人联合会</t>
  </si>
  <si>
    <t>市公安局</t>
  </si>
  <si>
    <t>市林业局</t>
  </si>
  <si>
    <t>市发展改革委</t>
  </si>
  <si>
    <t>市城管执法局</t>
  </si>
  <si>
    <t>市自然资源和规划局</t>
  </si>
  <si>
    <t>市应急管理局</t>
  </si>
  <si>
    <t>市市场监督管理局</t>
  </si>
  <si>
    <t>市文化广播电视和旅游局</t>
  </si>
  <si>
    <t>市生态环境局</t>
  </si>
  <si>
    <t>市水利局</t>
  </si>
  <si>
    <t>市教育和体育局</t>
  </si>
  <si>
    <t>市气象局</t>
  </si>
  <si>
    <t>市住房公积金管理中心</t>
  </si>
  <si>
    <t>市新闻出版局</t>
  </si>
  <si>
    <t>市民族宗教事务局</t>
  </si>
  <si>
    <t>市侨务办公室</t>
  </si>
  <si>
    <t>市医保局</t>
  </si>
  <si>
    <t>市住房和城乡建设局</t>
  </si>
  <si>
    <t>市司法局</t>
  </si>
  <si>
    <t>市科学技术局</t>
  </si>
  <si>
    <t>市经济和信息化局</t>
  </si>
  <si>
    <t>未进驻大厅的行政事业单位（含司法机关）</t>
  </si>
  <si>
    <t>市政府办公室</t>
  </si>
  <si>
    <t>市疾控中心</t>
  </si>
  <si>
    <t>市工商联</t>
  </si>
  <si>
    <t>市检察院</t>
  </si>
  <si>
    <t>共青团巴中市委</t>
  </si>
  <si>
    <t>市统计局</t>
  </si>
  <si>
    <t>市国有资产监督管理委员会</t>
  </si>
  <si>
    <t>市退役军人事务局</t>
  </si>
  <si>
    <t>市机关事务服务中心</t>
  </si>
  <si>
    <t>市审计局</t>
  </si>
  <si>
    <t>市总工会</t>
  </si>
  <si>
    <t>市扶贫开发局</t>
  </si>
  <si>
    <t>市金融工作局</t>
  </si>
  <si>
    <t>市互联网信息办公室</t>
  </si>
  <si>
    <t>巴中中学</t>
  </si>
  <si>
    <t>市中级人民法院</t>
  </si>
  <si>
    <t>国家统计局巴中调查队</t>
  </si>
  <si>
    <t>市产品质量检验检测中心</t>
  </si>
  <si>
    <t>市档案局</t>
  </si>
  <si>
    <t>市信访局</t>
  </si>
  <si>
    <t>中国人民银行巴中市中心支行</t>
  </si>
  <si>
    <t>市妇幼保健院</t>
  </si>
  <si>
    <t>市妇女联合会</t>
  </si>
  <si>
    <t>市投资促进局</t>
  </si>
  <si>
    <t>市烟草专卖局</t>
  </si>
  <si>
    <t>市邮政管理局</t>
  </si>
  <si>
    <t>市通信发展办</t>
  </si>
  <si>
    <t>市红十字会</t>
  </si>
  <si>
    <t>南龛文化产业园管理委员会</t>
  </si>
  <si>
    <t>市中医药产业促进中心</t>
  </si>
  <si>
    <t>巴中银保监分局</t>
  </si>
  <si>
    <t>市供销社</t>
  </si>
  <si>
    <t>市中心医院</t>
  </si>
  <si>
    <t>市科协</t>
  </si>
  <si>
    <t>巴中日报社</t>
  </si>
  <si>
    <t>市广播电视台</t>
  </si>
  <si>
    <t>金融服务企业</t>
  </si>
  <si>
    <t>农行巴中分行</t>
  </si>
  <si>
    <t>农发行巴中分行</t>
  </si>
  <si>
    <t>巴中农村商业银行</t>
  </si>
  <si>
    <t>中行巴中分行</t>
  </si>
  <si>
    <t>工行巴中分行</t>
  </si>
  <si>
    <t>邮储银行巴中分行</t>
  </si>
  <si>
    <t>天府银行巴中分行</t>
  </si>
  <si>
    <t>建行巴中分行</t>
  </si>
  <si>
    <t>人保财险巴中分公司</t>
  </si>
  <si>
    <t>民生银行巴中分行</t>
  </si>
  <si>
    <t>中国人寿巴中分公司</t>
  </si>
  <si>
    <t>锦泰财险巴中中心支公司</t>
  </si>
  <si>
    <t>富德生命人寿巴中中心支公司</t>
  </si>
  <si>
    <t>中华联合财险巴中中心支公司</t>
  </si>
  <si>
    <t>太平洋产险巴中中心支公司</t>
  </si>
  <si>
    <t>中国人寿财险巴中中心支公司</t>
  </si>
  <si>
    <t>人民人寿巴中中心支公司</t>
  </si>
  <si>
    <t>中邮人寿巴中中心支公司</t>
  </si>
  <si>
    <t>达州银行巴中支行</t>
  </si>
  <si>
    <t>长城华西银行巴中分行</t>
  </si>
  <si>
    <t>太平人寿巴中中心支公司</t>
  </si>
  <si>
    <t>巴中中银富登村镇银行</t>
  </si>
  <si>
    <t>泰康人寿巴中中心支公司</t>
  </si>
  <si>
    <t>平安产险巴中中心支公司</t>
  </si>
  <si>
    <t>其他服务企业</t>
  </si>
  <si>
    <t>国网巴中供电公司</t>
  </si>
  <si>
    <t>市公用事业投资集团有限公司</t>
  </si>
  <si>
    <t>巴中市交通投资集团有限公司</t>
  </si>
  <si>
    <t>电信巴中分公司</t>
  </si>
  <si>
    <t>市农业投资集团有限公司</t>
  </si>
  <si>
    <t>四川广电网络巴中分公司</t>
  </si>
  <si>
    <t>市文化旅游发展集团有限公司</t>
  </si>
  <si>
    <t>移动巴中分公司</t>
  </si>
  <si>
    <t>市国有资本运营集团有限公司</t>
  </si>
  <si>
    <t>铁塔巴中分公司</t>
  </si>
  <si>
    <t>中石油巴中分公司</t>
  </si>
  <si>
    <t>市城市建设投资集团有限公司</t>
  </si>
  <si>
    <t>联通巴中分公司</t>
  </si>
  <si>
    <t>中石化巴中分公司</t>
  </si>
  <si>
    <t>现场评价</t>
  </si>
  <si>
    <t>三方评价</t>
  </si>
  <si>
    <t>政务服务评价满意率</t>
  </si>
  <si>
    <t>政务服务数据归集率</t>
  </si>
  <si>
    <t>政务服务大厅评价仪评价覆盖率</t>
  </si>
  <si>
    <t>政务服务主动评价率</t>
  </si>
  <si>
    <t>政务服务差评按期整改率</t>
  </si>
  <si>
    <t>政务服务热线办理满意率</t>
  </si>
  <si>
    <t>--</t>
  </si>
  <si>
    <t>好</t>
  </si>
  <si>
    <t>较好</t>
  </si>
  <si>
    <t>一般</t>
  </si>
  <si>
    <t>差</t>
  </si>
  <si>
    <t>15</t>
  </si>
  <si>
    <t>5</t>
  </si>
  <si>
    <t>14.955</t>
  </si>
  <si>
    <t>4.848</t>
  </si>
  <si>
    <t>14.990</t>
  </si>
  <si>
    <t>5.00</t>
  </si>
  <si>
    <t>14.995</t>
  </si>
  <si>
    <t>4.980</t>
  </si>
  <si>
    <t>14.470</t>
  </si>
  <si>
    <t>4.235</t>
  </si>
  <si>
    <t>14.584</t>
  </si>
  <si>
    <t>3.613</t>
  </si>
  <si>
    <t>14.998</t>
  </si>
  <si>
    <t>5.000</t>
  </si>
  <si>
    <t>14.967</t>
  </si>
  <si>
    <t>4.890</t>
  </si>
  <si>
    <t>14.552</t>
  </si>
  <si>
    <t>4</t>
  </si>
  <si>
    <t>3.510</t>
  </si>
  <si>
    <t>14.969</t>
  </si>
  <si>
    <t>4.900</t>
  </si>
  <si>
    <t>14.979</t>
  </si>
  <si>
    <t>4.93</t>
  </si>
  <si>
    <t>4.82</t>
  </si>
  <si>
    <t>14.996</t>
  </si>
  <si>
    <t>3.5</t>
  </si>
  <si>
    <t>4.99</t>
  </si>
  <si>
    <t>14.832</t>
  </si>
  <si>
    <t>4.893</t>
  </si>
  <si>
    <t>4.710</t>
  </si>
  <si>
    <t>2</t>
  </si>
  <si>
    <t>2.5</t>
  </si>
  <si>
    <t>13.500</t>
  </si>
  <si>
    <t>0</t>
  </si>
  <si>
    <t>4.85</t>
  </si>
  <si>
    <t>14.933</t>
  </si>
  <si>
    <t>4.780</t>
  </si>
  <si>
    <t>14.946</t>
  </si>
  <si>
    <t>4.770</t>
  </si>
  <si>
    <t>4.970</t>
  </si>
  <si>
    <t>14.905</t>
  </si>
  <si>
    <t>4.690</t>
  </si>
  <si>
    <t>14.941</t>
  </si>
  <si>
    <t>4.800</t>
  </si>
  <si>
    <t>14.950</t>
  </si>
  <si>
    <t>4.830</t>
  </si>
  <si>
    <t>2020年第四季度营商环境“好差评”综合得分及排名统计表</t>
    <phoneticPr fontId="8" type="noConversion"/>
  </si>
  <si>
    <t>备注：综合评价得分=参评项实得分÷参评项总分值×100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</si>
</sst>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24"/>
      <color theme="1"/>
      <name val="方正小标宋简体"/>
      <family val="4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name val="黑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5"/>
  <sheetViews>
    <sheetView tabSelected="1" topLeftCell="A70" workbookViewId="0">
      <selection activeCell="Q9" sqref="Q9"/>
    </sheetView>
  </sheetViews>
  <sheetFormatPr defaultColWidth="9" defaultRowHeight="13.5" x14ac:dyDescent="0.15"/>
  <cols>
    <col min="1" max="1" width="6.375" style="3" customWidth="1"/>
    <col min="2" max="2" width="29.625" style="4" customWidth="1"/>
    <col min="3" max="11" width="9" style="4"/>
    <col min="12" max="12" width="7" style="4" customWidth="1"/>
    <col min="13" max="13" width="5.125" style="4" customWidth="1"/>
    <col min="14" max="16384" width="9" style="4"/>
  </cols>
  <sheetData>
    <row r="1" spans="1:13" ht="51" customHeight="1" x14ac:dyDescent="0.15">
      <c r="A1" s="14" t="s">
        <v>189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51.95" customHeight="1" x14ac:dyDescent="0.15">
      <c r="A2" s="5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7" t="s">
        <v>10</v>
      </c>
      <c r="L2" s="12" t="s">
        <v>11</v>
      </c>
      <c r="M2" s="7" t="s">
        <v>12</v>
      </c>
    </row>
    <row r="3" spans="1:13" ht="17.100000000000001" customHeight="1" x14ac:dyDescent="0.15">
      <c r="A3" s="13" t="s">
        <v>13</v>
      </c>
      <c r="B3" s="10" t="s">
        <v>14</v>
      </c>
      <c r="C3" s="11">
        <f>VLOOKUP(B:B,Sheet2!A:L,2,FALSE)</f>
        <v>30.66</v>
      </c>
      <c r="D3" s="11" t="str">
        <f>VLOOKUP(B:B,Sheet2!A:L,3,FALSE)</f>
        <v>--</v>
      </c>
      <c r="E3" s="11" t="str">
        <f>VLOOKUP(B:B,Sheet2!A:L,4,FALSE)</f>
        <v>14.933</v>
      </c>
      <c r="F3" s="11" t="str">
        <f>VLOOKUP(B:B,Sheet2!A:L,5,FALSE)</f>
        <v>5</v>
      </c>
      <c r="G3" s="11" t="str">
        <f>VLOOKUP(B:B,Sheet2!A:L,6,FALSE)</f>
        <v>5</v>
      </c>
      <c r="H3" s="11" t="str">
        <f>VLOOKUP(B:B,Sheet2!A:L,7,FALSE)</f>
        <v>4.780</v>
      </c>
      <c r="I3" s="11" t="str">
        <f>VLOOKUP(B:B,Sheet2!A:L,8,FALSE)</f>
        <v>5</v>
      </c>
      <c r="J3" s="11" t="str">
        <f>VLOOKUP(B:B,Sheet2!A:L,9,FALSE)</f>
        <v>5</v>
      </c>
      <c r="K3" s="11">
        <f>VLOOKUP(B:B,Sheet2!A:L,10,FALSE)</f>
        <v>87.96</v>
      </c>
      <c r="L3" s="11">
        <f>VLOOKUP(B:B,Sheet2!A:L,11,FALSE)</f>
        <v>1</v>
      </c>
      <c r="M3" s="11" t="str">
        <f>VLOOKUP(B:B,Sheet2!A:L,12,FALSE)</f>
        <v>好</v>
      </c>
    </row>
    <row r="4" spans="1:13" ht="17.100000000000001" customHeight="1" x14ac:dyDescent="0.15">
      <c r="A4" s="13"/>
      <c r="B4" s="10" t="s">
        <v>15</v>
      </c>
      <c r="C4" s="11">
        <f>VLOOKUP(B:B,Sheet2!A:L,2,FALSE)</f>
        <v>30.51</v>
      </c>
      <c r="D4" s="11" t="str">
        <f>VLOOKUP(B:B,Sheet2!A:L,3,FALSE)</f>
        <v>--</v>
      </c>
      <c r="E4" s="11" t="str">
        <f>VLOOKUP(B:B,Sheet2!A:L,4,FALSE)</f>
        <v>14.946</v>
      </c>
      <c r="F4" s="11" t="str">
        <f>VLOOKUP(B:B,Sheet2!A:L,5,FALSE)</f>
        <v>4</v>
      </c>
      <c r="G4" s="11" t="str">
        <f>VLOOKUP(B:B,Sheet2!A:L,6,FALSE)</f>
        <v>5</v>
      </c>
      <c r="H4" s="11" t="str">
        <f>VLOOKUP(B:B,Sheet2!A:L,7,FALSE)</f>
        <v>4.770</v>
      </c>
      <c r="I4" s="11" t="str">
        <f>VLOOKUP(B:B,Sheet2!A:L,8,FALSE)</f>
        <v>5</v>
      </c>
      <c r="J4" s="11" t="str">
        <f>VLOOKUP(B:B,Sheet2!A:L,9,FALSE)</f>
        <v>5</v>
      </c>
      <c r="K4" s="11">
        <f>VLOOKUP(B:B,Sheet2!A:L,10,FALSE)</f>
        <v>86.54</v>
      </c>
      <c r="L4" s="11">
        <f>VLOOKUP(B:B,Sheet2!A:L,11,FALSE)</f>
        <v>2</v>
      </c>
      <c r="M4" s="11" t="str">
        <f>VLOOKUP(B:B,Sheet2!A:L,12,FALSE)</f>
        <v>较好</v>
      </c>
    </row>
    <row r="5" spans="1:13" ht="17.100000000000001" customHeight="1" x14ac:dyDescent="0.15">
      <c r="A5" s="13"/>
      <c r="B5" s="10" t="s">
        <v>16</v>
      </c>
      <c r="C5" s="11">
        <f>VLOOKUP(B:B,Sheet2!A:L,2,FALSE)</f>
        <v>29.15</v>
      </c>
      <c r="D5" s="11" t="str">
        <f>VLOOKUP(B:B,Sheet2!A:L,3,FALSE)</f>
        <v>--</v>
      </c>
      <c r="E5" s="11" t="str">
        <f>VLOOKUP(B:B,Sheet2!A:L,4,FALSE)</f>
        <v>14.990</v>
      </c>
      <c r="F5" s="11" t="str">
        <f>VLOOKUP(B:B,Sheet2!A:L,5,FALSE)</f>
        <v>5</v>
      </c>
      <c r="G5" s="11" t="str">
        <f>VLOOKUP(B:B,Sheet2!A:L,6,FALSE)</f>
        <v>5</v>
      </c>
      <c r="H5" s="11" t="str">
        <f>VLOOKUP(B:B,Sheet2!A:L,7,FALSE)</f>
        <v>4.970</v>
      </c>
      <c r="I5" s="11" t="str">
        <f>VLOOKUP(B:B,Sheet2!A:L,8,FALSE)</f>
        <v>5</v>
      </c>
      <c r="J5" s="11" t="str">
        <f>VLOOKUP(B:B,Sheet2!A:L,9,FALSE)</f>
        <v>5</v>
      </c>
      <c r="K5" s="11">
        <f>VLOOKUP(B:B,Sheet2!A:L,10,FALSE)</f>
        <v>86.39</v>
      </c>
      <c r="L5" s="11">
        <f>VLOOKUP(B:B,Sheet2!A:L,11,FALSE)</f>
        <v>3</v>
      </c>
      <c r="M5" s="11" t="str">
        <f>VLOOKUP(B:B,Sheet2!A:L,12,FALSE)</f>
        <v>较好</v>
      </c>
    </row>
    <row r="6" spans="1:13" ht="17.100000000000001" customHeight="1" x14ac:dyDescent="0.15">
      <c r="A6" s="13"/>
      <c r="B6" s="10" t="s">
        <v>17</v>
      </c>
      <c r="C6" s="11">
        <f>VLOOKUP(B:B,Sheet2!A:L,2,FALSE)</f>
        <v>27.82</v>
      </c>
      <c r="D6" s="11" t="str">
        <f>VLOOKUP(B:B,Sheet2!A:L,3,FALSE)</f>
        <v>--</v>
      </c>
      <c r="E6" s="11" t="str">
        <f>VLOOKUP(B:B,Sheet2!A:L,4,FALSE)</f>
        <v>14.905</v>
      </c>
      <c r="F6" s="11" t="str">
        <f>VLOOKUP(B:B,Sheet2!A:L,5,FALSE)</f>
        <v>5</v>
      </c>
      <c r="G6" s="11" t="str">
        <f>VLOOKUP(B:B,Sheet2!A:L,6,FALSE)</f>
        <v>5</v>
      </c>
      <c r="H6" s="11" t="str">
        <f>VLOOKUP(B:B,Sheet2!A:L,7,FALSE)</f>
        <v>4.690</v>
      </c>
      <c r="I6" s="11" t="str">
        <f>VLOOKUP(B:B,Sheet2!A:L,8,FALSE)</f>
        <v>5</v>
      </c>
      <c r="J6" s="11" t="str">
        <f>VLOOKUP(B:B,Sheet2!A:L,9,FALSE)</f>
        <v>5</v>
      </c>
      <c r="K6" s="11">
        <f>VLOOKUP(B:B,Sheet2!A:L,10,FALSE)</f>
        <v>84.28</v>
      </c>
      <c r="L6" s="11">
        <f>VLOOKUP(B:B,Sheet2!A:L,11,FALSE)</f>
        <v>4</v>
      </c>
      <c r="M6" s="11" t="str">
        <f>VLOOKUP(B:B,Sheet2!A:L,12,FALSE)</f>
        <v>一般</v>
      </c>
    </row>
    <row r="7" spans="1:13" ht="17.100000000000001" customHeight="1" x14ac:dyDescent="0.15">
      <c r="A7" s="13"/>
      <c r="B7" s="10" t="s">
        <v>18</v>
      </c>
      <c r="C7" s="11">
        <f>VLOOKUP(B:B,Sheet2!A:L,2,FALSE)</f>
        <v>27.45</v>
      </c>
      <c r="D7" s="11" t="str">
        <f>VLOOKUP(B:B,Sheet2!A:L,3,FALSE)</f>
        <v>--</v>
      </c>
      <c r="E7" s="11" t="str">
        <f>VLOOKUP(B:B,Sheet2!A:L,4,FALSE)</f>
        <v>14.941</v>
      </c>
      <c r="F7" s="11" t="str">
        <f>VLOOKUP(B:B,Sheet2!A:L,5,FALSE)</f>
        <v>5</v>
      </c>
      <c r="G7" s="11" t="str">
        <f>VLOOKUP(B:B,Sheet2!A:L,6,FALSE)</f>
        <v>5</v>
      </c>
      <c r="H7" s="11" t="str">
        <f>VLOOKUP(B:B,Sheet2!A:L,7,FALSE)</f>
        <v>4.800</v>
      </c>
      <c r="I7" s="11" t="str">
        <f>VLOOKUP(B:B,Sheet2!A:L,8,FALSE)</f>
        <v>5</v>
      </c>
      <c r="J7" s="11" t="str">
        <f>VLOOKUP(B:B,Sheet2!A:L,9,FALSE)</f>
        <v>5</v>
      </c>
      <c r="K7" s="11">
        <f>VLOOKUP(B:B,Sheet2!A:L,10,FALSE)</f>
        <v>83.99</v>
      </c>
      <c r="L7" s="11">
        <f>VLOOKUP(B:B,Sheet2!A:L,11,FALSE)</f>
        <v>5</v>
      </c>
      <c r="M7" s="11" t="str">
        <f>VLOOKUP(B:B,Sheet2!A:L,12,FALSE)</f>
        <v>一般</v>
      </c>
    </row>
    <row r="8" spans="1:13" ht="17.100000000000001" customHeight="1" x14ac:dyDescent="0.15">
      <c r="A8" s="13"/>
      <c r="B8" s="10" t="s">
        <v>19</v>
      </c>
      <c r="C8" s="11">
        <f>VLOOKUP(B:B,Sheet2!A:L,2,FALSE)</f>
        <v>27.25</v>
      </c>
      <c r="D8" s="11" t="str">
        <f>VLOOKUP(B:B,Sheet2!A:L,3,FALSE)</f>
        <v>--</v>
      </c>
      <c r="E8" s="11" t="str">
        <f>VLOOKUP(B:B,Sheet2!A:L,4,FALSE)</f>
        <v>14.950</v>
      </c>
      <c r="F8" s="11" t="str">
        <f>VLOOKUP(B:B,Sheet2!A:L,5,FALSE)</f>
        <v>5</v>
      </c>
      <c r="G8" s="11" t="str">
        <f>VLOOKUP(B:B,Sheet2!A:L,6,FALSE)</f>
        <v>5</v>
      </c>
      <c r="H8" s="11" t="str">
        <f>VLOOKUP(B:B,Sheet2!A:L,7,FALSE)</f>
        <v>4.830</v>
      </c>
      <c r="I8" s="11" t="str">
        <f>VLOOKUP(B:B,Sheet2!A:L,8,FALSE)</f>
        <v>5</v>
      </c>
      <c r="J8" s="11" t="str">
        <f>VLOOKUP(B:B,Sheet2!A:L,9,FALSE)</f>
        <v>5</v>
      </c>
      <c r="K8" s="11">
        <f>VLOOKUP(B:B,Sheet2!A:L,10,FALSE)</f>
        <v>83.79</v>
      </c>
      <c r="L8" s="11">
        <f>VLOOKUP(B:B,Sheet2!A:L,11,FALSE)</f>
        <v>6</v>
      </c>
      <c r="M8" s="11" t="str">
        <f>VLOOKUP(B:B,Sheet2!A:L,12,FALSE)</f>
        <v>差</v>
      </c>
    </row>
    <row r="9" spans="1:13" ht="17.100000000000001" customHeight="1" x14ac:dyDescent="0.15">
      <c r="A9" s="13" t="s">
        <v>20</v>
      </c>
      <c r="B9" s="10" t="s">
        <v>21</v>
      </c>
      <c r="C9" s="11">
        <f>VLOOKUP(B:B,Sheet2!A:L,2,FALSE)</f>
        <v>33.94</v>
      </c>
      <c r="D9" s="11" t="str">
        <f>VLOOKUP(B:B,Sheet2!A:L,3,FALSE)</f>
        <v>--</v>
      </c>
      <c r="E9" s="11" t="str">
        <f>VLOOKUP(B:B,Sheet2!A:L,4,FALSE)</f>
        <v>15</v>
      </c>
      <c r="F9" s="11" t="str">
        <f>VLOOKUP(B:B,Sheet2!A:L,5,FALSE)</f>
        <v>5</v>
      </c>
      <c r="G9" s="11" t="str">
        <f>VLOOKUP(B:B,Sheet2!A:L,6,FALSE)</f>
        <v>5</v>
      </c>
      <c r="H9" s="11" t="str">
        <f>VLOOKUP(B:B,Sheet2!A:L,7,FALSE)</f>
        <v>5</v>
      </c>
      <c r="I9" s="11" t="str">
        <f>VLOOKUP(B:B,Sheet2!A:L,8,FALSE)</f>
        <v>5</v>
      </c>
      <c r="J9" s="11" t="str">
        <f>VLOOKUP(B:B,Sheet2!A:L,9,FALSE)</f>
        <v>5</v>
      </c>
      <c r="K9" s="11">
        <f>VLOOKUP(B:B,Sheet2!A:L,10,FALSE)</f>
        <v>92.43</v>
      </c>
      <c r="L9" s="11">
        <f>VLOOKUP(B:B,Sheet2!A:L,11,FALSE)</f>
        <v>1</v>
      </c>
      <c r="M9" s="11" t="str">
        <f>VLOOKUP(B:B,Sheet2!A:L,12,FALSE)</f>
        <v>好</v>
      </c>
    </row>
    <row r="10" spans="1:13" ht="17.100000000000001" customHeight="1" x14ac:dyDescent="0.15">
      <c r="A10" s="13"/>
      <c r="B10" s="10" t="s">
        <v>22</v>
      </c>
      <c r="C10" s="11">
        <f>VLOOKUP(B:B,Sheet2!A:L,2,FALSE)</f>
        <v>32.58</v>
      </c>
      <c r="D10" s="11" t="str">
        <f>VLOOKUP(B:B,Sheet2!A:L,3,FALSE)</f>
        <v>--</v>
      </c>
      <c r="E10" s="11" t="str">
        <f>VLOOKUP(B:B,Sheet2!A:L,4,FALSE)</f>
        <v>15</v>
      </c>
      <c r="F10" s="11" t="str">
        <f>VLOOKUP(B:B,Sheet2!A:L,5,FALSE)</f>
        <v>5</v>
      </c>
      <c r="G10" s="11" t="str">
        <f>VLOOKUP(B:B,Sheet2!A:L,6,FALSE)</f>
        <v>5</v>
      </c>
      <c r="H10" s="11" t="str">
        <f>VLOOKUP(B:B,Sheet2!A:L,7,FALSE)</f>
        <v>5</v>
      </c>
      <c r="I10" s="11" t="str">
        <f>VLOOKUP(B:B,Sheet2!A:L,8,FALSE)</f>
        <v>5</v>
      </c>
      <c r="J10" s="11" t="str">
        <f>VLOOKUP(B:B,Sheet2!A:L,9,FALSE)</f>
        <v>5</v>
      </c>
      <c r="K10" s="11">
        <f>VLOOKUP(B:B,Sheet2!A:L,10,FALSE)</f>
        <v>90.73</v>
      </c>
      <c r="L10" s="11">
        <f>VLOOKUP(B:B,Sheet2!A:L,11,FALSE)</f>
        <v>2</v>
      </c>
      <c r="M10" s="11" t="str">
        <f>VLOOKUP(B:B,Sheet2!A:L,12,FALSE)</f>
        <v>好</v>
      </c>
    </row>
    <row r="11" spans="1:13" ht="17.100000000000001" customHeight="1" x14ac:dyDescent="0.15">
      <c r="A11" s="13"/>
      <c r="B11" s="10" t="s">
        <v>23</v>
      </c>
      <c r="C11" s="11">
        <f>VLOOKUP(B:B,Sheet2!A:L,2,FALSE)</f>
        <v>32.28</v>
      </c>
      <c r="D11" s="11" t="str">
        <f>VLOOKUP(B:B,Sheet2!A:L,3,FALSE)</f>
        <v>--</v>
      </c>
      <c r="E11" s="11" t="str">
        <f>VLOOKUP(B:B,Sheet2!A:L,4,FALSE)</f>
        <v>15</v>
      </c>
      <c r="F11" s="11" t="str">
        <f>VLOOKUP(B:B,Sheet2!A:L,5,FALSE)</f>
        <v>5</v>
      </c>
      <c r="G11" s="11" t="str">
        <f>VLOOKUP(B:B,Sheet2!A:L,6,FALSE)</f>
        <v>5</v>
      </c>
      <c r="H11" s="11" t="str">
        <f>VLOOKUP(B:B,Sheet2!A:L,7,FALSE)</f>
        <v>5</v>
      </c>
      <c r="I11" s="11" t="str">
        <f>VLOOKUP(B:B,Sheet2!A:L,8,FALSE)</f>
        <v>5</v>
      </c>
      <c r="J11" s="11" t="str">
        <f>VLOOKUP(B:B,Sheet2!A:L,9,FALSE)</f>
        <v>5</v>
      </c>
      <c r="K11" s="11">
        <f>VLOOKUP(B:B,Sheet2!A:L,10,FALSE)</f>
        <v>90.35</v>
      </c>
      <c r="L11" s="11">
        <f>VLOOKUP(B:B,Sheet2!A:L,11,FALSE)</f>
        <v>3</v>
      </c>
      <c r="M11" s="11" t="str">
        <f>VLOOKUP(B:B,Sheet2!A:L,12,FALSE)</f>
        <v>好</v>
      </c>
    </row>
    <row r="12" spans="1:13" ht="17.100000000000001" customHeight="1" x14ac:dyDescent="0.15">
      <c r="A12" s="13"/>
      <c r="B12" s="10" t="s">
        <v>24</v>
      </c>
      <c r="C12" s="11">
        <f>VLOOKUP(B:B,Sheet2!A:L,2,FALSE)</f>
        <v>32.1</v>
      </c>
      <c r="D12" s="11" t="str">
        <f>VLOOKUP(B:B,Sheet2!A:L,3,FALSE)</f>
        <v>--</v>
      </c>
      <c r="E12" s="11" t="str">
        <f>VLOOKUP(B:B,Sheet2!A:L,4,FALSE)</f>
        <v>15</v>
      </c>
      <c r="F12" s="11" t="str">
        <f>VLOOKUP(B:B,Sheet2!A:L,5,FALSE)</f>
        <v>5</v>
      </c>
      <c r="G12" s="11" t="str">
        <f>VLOOKUP(B:B,Sheet2!A:L,6,FALSE)</f>
        <v>5</v>
      </c>
      <c r="H12" s="11" t="str">
        <f>VLOOKUP(B:B,Sheet2!A:L,7,FALSE)</f>
        <v>5</v>
      </c>
      <c r="I12" s="11" t="str">
        <f>VLOOKUP(B:B,Sheet2!A:L,8,FALSE)</f>
        <v>5</v>
      </c>
      <c r="J12" s="11" t="str">
        <f>VLOOKUP(B:B,Sheet2!A:L,9,FALSE)</f>
        <v>5</v>
      </c>
      <c r="K12" s="11">
        <f>VLOOKUP(B:B,Sheet2!A:L,10,FALSE)</f>
        <v>90.13</v>
      </c>
      <c r="L12" s="11">
        <f>VLOOKUP(B:B,Sheet2!A:L,11,FALSE)</f>
        <v>4</v>
      </c>
      <c r="M12" s="11" t="str">
        <f>VLOOKUP(B:B,Sheet2!A:L,12,FALSE)</f>
        <v>好</v>
      </c>
    </row>
    <row r="13" spans="1:13" ht="17.100000000000001" customHeight="1" x14ac:dyDescent="0.15">
      <c r="A13" s="13"/>
      <c r="B13" s="10" t="s">
        <v>25</v>
      </c>
      <c r="C13" s="11">
        <f>VLOOKUP(B:B,Sheet2!A:L,2,FALSE)</f>
        <v>32.01</v>
      </c>
      <c r="D13" s="11" t="str">
        <f>VLOOKUP(B:B,Sheet2!A:L,3,FALSE)</f>
        <v>--</v>
      </c>
      <c r="E13" s="11" t="str">
        <f>VLOOKUP(B:B,Sheet2!A:L,4,FALSE)</f>
        <v>15</v>
      </c>
      <c r="F13" s="11" t="str">
        <f>VLOOKUP(B:B,Sheet2!A:L,5,FALSE)</f>
        <v>5</v>
      </c>
      <c r="G13" s="11" t="str">
        <f>VLOOKUP(B:B,Sheet2!A:L,6,FALSE)</f>
        <v>5</v>
      </c>
      <c r="H13" s="11" t="str">
        <f>VLOOKUP(B:B,Sheet2!A:L,7,FALSE)</f>
        <v>5</v>
      </c>
      <c r="I13" s="11" t="str">
        <f>VLOOKUP(B:B,Sheet2!A:L,8,FALSE)</f>
        <v>5</v>
      </c>
      <c r="J13" s="11" t="str">
        <f>VLOOKUP(B:B,Sheet2!A:L,9,FALSE)</f>
        <v>5</v>
      </c>
      <c r="K13" s="11">
        <f>VLOOKUP(B:B,Sheet2!A:L,10,FALSE)</f>
        <v>90.01</v>
      </c>
      <c r="L13" s="11">
        <f>VLOOKUP(B:B,Sheet2!A:L,11,FALSE)</f>
        <v>5</v>
      </c>
      <c r="M13" s="11" t="str">
        <f>VLOOKUP(B:B,Sheet2!A:L,12,FALSE)</f>
        <v>好</v>
      </c>
    </row>
    <row r="14" spans="1:13" ht="17.100000000000001" customHeight="1" x14ac:dyDescent="0.15">
      <c r="A14" s="13"/>
      <c r="B14" s="10" t="s">
        <v>26</v>
      </c>
      <c r="C14" s="11">
        <f>VLOOKUP(B:B,Sheet2!A:L,2,FALSE)</f>
        <v>31.85</v>
      </c>
      <c r="D14" s="11" t="str">
        <f>VLOOKUP(B:B,Sheet2!A:L,3,FALSE)</f>
        <v>--</v>
      </c>
      <c r="E14" s="11" t="str">
        <f>VLOOKUP(B:B,Sheet2!A:L,4,FALSE)</f>
        <v>15</v>
      </c>
      <c r="F14" s="11" t="str">
        <f>VLOOKUP(B:B,Sheet2!A:L,5,FALSE)</f>
        <v>5</v>
      </c>
      <c r="G14" s="11" t="str">
        <f>VLOOKUP(B:B,Sheet2!A:L,6,FALSE)</f>
        <v>5</v>
      </c>
      <c r="H14" s="11" t="str">
        <f>VLOOKUP(B:B,Sheet2!A:L,7,FALSE)</f>
        <v>5</v>
      </c>
      <c r="I14" s="11" t="str">
        <f>VLOOKUP(B:B,Sheet2!A:L,8,FALSE)</f>
        <v>5</v>
      </c>
      <c r="J14" s="11" t="str">
        <f>VLOOKUP(B:B,Sheet2!A:L,9,FALSE)</f>
        <v>5</v>
      </c>
      <c r="K14" s="11">
        <f>VLOOKUP(B:B,Sheet2!A:L,10,FALSE)</f>
        <v>89.81</v>
      </c>
      <c r="L14" s="11">
        <f>VLOOKUP(B:B,Sheet2!A:L,11,FALSE)</f>
        <v>6</v>
      </c>
      <c r="M14" s="11" t="str">
        <f>VLOOKUP(B:B,Sheet2!A:L,12,FALSE)</f>
        <v>好</v>
      </c>
    </row>
    <row r="15" spans="1:13" ht="17.100000000000001" customHeight="1" x14ac:dyDescent="0.15">
      <c r="A15" s="13"/>
      <c r="B15" s="10" t="s">
        <v>27</v>
      </c>
      <c r="C15" s="11">
        <f>VLOOKUP(B:B,Sheet2!A:L,2,FALSE)</f>
        <v>32.049999999999997</v>
      </c>
      <c r="D15" s="11" t="str">
        <f>VLOOKUP(B:B,Sheet2!A:L,3,FALSE)</f>
        <v>--</v>
      </c>
      <c r="E15" s="11" t="str">
        <f>VLOOKUP(B:B,Sheet2!A:L,4,FALSE)</f>
        <v>14.955</v>
      </c>
      <c r="F15" s="11" t="str">
        <f>VLOOKUP(B:B,Sheet2!A:L,5,FALSE)</f>
        <v>5</v>
      </c>
      <c r="G15" s="11" t="str">
        <f>VLOOKUP(B:B,Sheet2!A:L,6,FALSE)</f>
        <v>5</v>
      </c>
      <c r="H15" s="11" t="str">
        <f>VLOOKUP(B:B,Sheet2!A:L,7,FALSE)</f>
        <v>4.848</v>
      </c>
      <c r="I15" s="11" t="str">
        <f>VLOOKUP(B:B,Sheet2!A:L,8,FALSE)</f>
        <v>5</v>
      </c>
      <c r="J15" s="11" t="str">
        <f>VLOOKUP(B:B,Sheet2!A:L,9,FALSE)</f>
        <v>5</v>
      </c>
      <c r="K15" s="11">
        <f>VLOOKUP(B:B,Sheet2!A:L,10,FALSE)</f>
        <v>89.81</v>
      </c>
      <c r="L15" s="11">
        <f>VLOOKUP(B:B,Sheet2!A:L,11,FALSE)</f>
        <v>6</v>
      </c>
      <c r="M15" s="11" t="str">
        <f>VLOOKUP(B:B,Sheet2!A:L,12,FALSE)</f>
        <v>好</v>
      </c>
    </row>
    <row r="16" spans="1:13" ht="17.100000000000001" customHeight="1" x14ac:dyDescent="0.15">
      <c r="A16" s="13"/>
      <c r="B16" s="10" t="s">
        <v>28</v>
      </c>
      <c r="C16" s="11">
        <f>VLOOKUP(B:B,Sheet2!A:L,2,FALSE)</f>
        <v>31.8</v>
      </c>
      <c r="D16" s="11" t="str">
        <f>VLOOKUP(B:B,Sheet2!A:L,3,FALSE)</f>
        <v>--</v>
      </c>
      <c r="E16" s="11" t="str">
        <f>VLOOKUP(B:B,Sheet2!A:L,4,FALSE)</f>
        <v>14.990</v>
      </c>
      <c r="F16" s="11" t="str">
        <f>VLOOKUP(B:B,Sheet2!A:L,5,FALSE)</f>
        <v>5</v>
      </c>
      <c r="G16" s="11" t="str">
        <f>VLOOKUP(B:B,Sheet2!A:L,6,FALSE)</f>
        <v>5</v>
      </c>
      <c r="H16" s="11" t="str">
        <f>VLOOKUP(B:B,Sheet2!A:L,7,FALSE)</f>
        <v>5.00</v>
      </c>
      <c r="I16" s="11" t="str">
        <f>VLOOKUP(B:B,Sheet2!A:L,8,FALSE)</f>
        <v>5</v>
      </c>
      <c r="J16" s="11" t="str">
        <f>VLOOKUP(B:B,Sheet2!A:L,9,FALSE)</f>
        <v>5</v>
      </c>
      <c r="K16" s="11">
        <f>VLOOKUP(B:B,Sheet2!A:L,10,FALSE)</f>
        <v>89.74</v>
      </c>
      <c r="L16" s="11">
        <f>VLOOKUP(B:B,Sheet2!A:L,11,FALSE)</f>
        <v>8</v>
      </c>
      <c r="M16" s="11" t="str">
        <f>VLOOKUP(B:B,Sheet2!A:L,12,FALSE)</f>
        <v>较好</v>
      </c>
    </row>
    <row r="17" spans="1:13" ht="17.100000000000001" customHeight="1" x14ac:dyDescent="0.15">
      <c r="A17" s="13"/>
      <c r="B17" s="10" t="s">
        <v>29</v>
      </c>
      <c r="C17" s="11">
        <f>VLOOKUP(B:B,Sheet2!A:L,2,FALSE)</f>
        <v>31.71</v>
      </c>
      <c r="D17" s="11" t="str">
        <f>VLOOKUP(B:B,Sheet2!A:L,3,FALSE)</f>
        <v>--</v>
      </c>
      <c r="E17" s="11" t="str">
        <f>VLOOKUP(B:B,Sheet2!A:L,4,FALSE)</f>
        <v>14.995</v>
      </c>
      <c r="F17" s="11" t="str">
        <f>VLOOKUP(B:B,Sheet2!A:L,5,FALSE)</f>
        <v>5</v>
      </c>
      <c r="G17" s="11" t="str">
        <f>VLOOKUP(B:B,Sheet2!A:L,6,FALSE)</f>
        <v>5</v>
      </c>
      <c r="H17" s="11" t="str">
        <f>VLOOKUP(B:B,Sheet2!A:L,7,FALSE)</f>
        <v>4.980</v>
      </c>
      <c r="I17" s="11" t="str">
        <f>VLOOKUP(B:B,Sheet2!A:L,8,FALSE)</f>
        <v>5</v>
      </c>
      <c r="J17" s="11" t="str">
        <f>VLOOKUP(B:B,Sheet2!A:L,9,FALSE)</f>
        <v>5</v>
      </c>
      <c r="K17" s="11">
        <f>VLOOKUP(B:B,Sheet2!A:L,10,FALSE)</f>
        <v>89.61</v>
      </c>
      <c r="L17" s="11">
        <f>VLOOKUP(B:B,Sheet2!A:L,11,FALSE)</f>
        <v>9</v>
      </c>
      <c r="M17" s="11" t="str">
        <f>VLOOKUP(B:B,Sheet2!A:L,12,FALSE)</f>
        <v>较好</v>
      </c>
    </row>
    <row r="18" spans="1:13" ht="17.100000000000001" customHeight="1" x14ac:dyDescent="0.15">
      <c r="A18" s="13"/>
      <c r="B18" s="10" t="s">
        <v>30</v>
      </c>
      <c r="C18" s="11">
        <f>VLOOKUP(B:B,Sheet2!A:L,2,FALSE)</f>
        <v>32.950000000000003</v>
      </c>
      <c r="D18" s="11" t="str">
        <f>VLOOKUP(B:B,Sheet2!A:L,3,FALSE)</f>
        <v>--</v>
      </c>
      <c r="E18" s="11" t="str">
        <f>VLOOKUP(B:B,Sheet2!A:L,4,FALSE)</f>
        <v>14.470</v>
      </c>
      <c r="F18" s="11" t="str">
        <f>VLOOKUP(B:B,Sheet2!A:L,5,FALSE)</f>
        <v>5</v>
      </c>
      <c r="G18" s="11" t="str">
        <f>VLOOKUP(B:B,Sheet2!A:L,6,FALSE)</f>
        <v>5</v>
      </c>
      <c r="H18" s="11" t="str">
        <f>VLOOKUP(B:B,Sheet2!A:L,7,FALSE)</f>
        <v>4.235</v>
      </c>
      <c r="I18" s="11" t="str">
        <f>VLOOKUP(B:B,Sheet2!A:L,8,FALSE)</f>
        <v>5</v>
      </c>
      <c r="J18" s="11" t="str">
        <f>VLOOKUP(B:B,Sheet2!A:L,9,FALSE)</f>
        <v>5</v>
      </c>
      <c r="K18" s="11">
        <f>VLOOKUP(B:B,Sheet2!A:L,10,FALSE)</f>
        <v>89.58</v>
      </c>
      <c r="L18" s="11">
        <f>VLOOKUP(B:B,Sheet2!A:L,11,FALSE)</f>
        <v>10</v>
      </c>
      <c r="M18" s="11" t="str">
        <f>VLOOKUP(B:B,Sheet2!A:L,12,FALSE)</f>
        <v>较好</v>
      </c>
    </row>
    <row r="19" spans="1:13" ht="17.100000000000001" customHeight="1" x14ac:dyDescent="0.15">
      <c r="A19" s="13"/>
      <c r="B19" s="10" t="s">
        <v>31</v>
      </c>
      <c r="C19" s="11">
        <f>VLOOKUP(B:B,Sheet2!A:L,2,FALSE)</f>
        <v>31.56</v>
      </c>
      <c r="D19" s="11" t="str">
        <f>VLOOKUP(B:B,Sheet2!A:L,3,FALSE)</f>
        <v>--</v>
      </c>
      <c r="E19" s="11" t="str">
        <f>VLOOKUP(B:B,Sheet2!A:L,4,FALSE)</f>
        <v>15</v>
      </c>
      <c r="F19" s="11" t="str">
        <f>VLOOKUP(B:B,Sheet2!A:L,5,FALSE)</f>
        <v>5</v>
      </c>
      <c r="G19" s="11" t="str">
        <f>VLOOKUP(B:B,Sheet2!A:L,6,FALSE)</f>
        <v>5</v>
      </c>
      <c r="H19" s="11" t="str">
        <f>VLOOKUP(B:B,Sheet2!A:L,7,FALSE)</f>
        <v>5</v>
      </c>
      <c r="I19" s="11" t="str">
        <f>VLOOKUP(B:B,Sheet2!A:L,8,FALSE)</f>
        <v>5</v>
      </c>
      <c r="J19" s="11" t="str">
        <f>VLOOKUP(B:B,Sheet2!A:L,9,FALSE)</f>
        <v>5</v>
      </c>
      <c r="K19" s="11">
        <f>VLOOKUP(B:B,Sheet2!A:L,10,FALSE)</f>
        <v>89.45</v>
      </c>
      <c r="L19" s="11">
        <f>VLOOKUP(B:B,Sheet2!A:L,11,FALSE)</f>
        <v>11</v>
      </c>
      <c r="M19" s="11" t="str">
        <f>VLOOKUP(B:B,Sheet2!A:L,12,FALSE)</f>
        <v>较好</v>
      </c>
    </row>
    <row r="20" spans="1:13" ht="17.100000000000001" customHeight="1" x14ac:dyDescent="0.15">
      <c r="A20" s="13"/>
      <c r="B20" s="10" t="s">
        <v>32</v>
      </c>
      <c r="C20" s="11">
        <f>VLOOKUP(B:B,Sheet2!A:L,2,FALSE)</f>
        <v>33.17</v>
      </c>
      <c r="D20" s="11" t="str">
        <f>VLOOKUP(B:B,Sheet2!A:L,3,FALSE)</f>
        <v>--</v>
      </c>
      <c r="E20" s="11" t="str">
        <f>VLOOKUP(B:B,Sheet2!A:L,4,FALSE)</f>
        <v>14.584</v>
      </c>
      <c r="F20" s="11" t="str">
        <f>VLOOKUP(B:B,Sheet2!A:L,5,FALSE)</f>
        <v>5</v>
      </c>
      <c r="G20" s="11" t="str">
        <f>VLOOKUP(B:B,Sheet2!A:L,6,FALSE)</f>
        <v>5</v>
      </c>
      <c r="H20" s="11" t="str">
        <f>VLOOKUP(B:B,Sheet2!A:L,7,FALSE)</f>
        <v>3.613</v>
      </c>
      <c r="I20" s="11" t="str">
        <f>VLOOKUP(B:B,Sheet2!A:L,8,FALSE)</f>
        <v>5</v>
      </c>
      <c r="J20" s="11" t="str">
        <f>VLOOKUP(B:B,Sheet2!A:L,9,FALSE)</f>
        <v>5</v>
      </c>
      <c r="K20" s="11">
        <f>VLOOKUP(B:B,Sheet2!A:L,10,FALSE)</f>
        <v>89.21</v>
      </c>
      <c r="L20" s="11">
        <f>VLOOKUP(B:B,Sheet2!A:L,11,FALSE)</f>
        <v>12</v>
      </c>
      <c r="M20" s="11" t="str">
        <f>VLOOKUP(B:B,Sheet2!A:L,12,FALSE)</f>
        <v>较好</v>
      </c>
    </row>
    <row r="21" spans="1:13" ht="17.100000000000001" customHeight="1" x14ac:dyDescent="0.15">
      <c r="A21" s="13"/>
      <c r="B21" s="10" t="s">
        <v>33</v>
      </c>
      <c r="C21" s="11">
        <f>VLOOKUP(B:B,Sheet2!A:L,2,FALSE)</f>
        <v>31.36</v>
      </c>
      <c r="D21" s="11" t="str">
        <f>VLOOKUP(B:B,Sheet2!A:L,3,FALSE)</f>
        <v>--</v>
      </c>
      <c r="E21" s="11" t="str">
        <f>VLOOKUP(B:B,Sheet2!A:L,4,FALSE)</f>
        <v>15</v>
      </c>
      <c r="F21" s="11" t="str">
        <f>VLOOKUP(B:B,Sheet2!A:L,5,FALSE)</f>
        <v>5</v>
      </c>
      <c r="G21" s="11" t="str">
        <f>VLOOKUP(B:B,Sheet2!A:L,6,FALSE)</f>
        <v>5</v>
      </c>
      <c r="H21" s="11" t="str">
        <f>VLOOKUP(B:B,Sheet2!A:L,7,FALSE)</f>
        <v>5</v>
      </c>
      <c r="I21" s="11" t="str">
        <f>VLOOKUP(B:B,Sheet2!A:L,8,FALSE)</f>
        <v>5</v>
      </c>
      <c r="J21" s="11" t="str">
        <f>VLOOKUP(B:B,Sheet2!A:L,9,FALSE)</f>
        <v>5</v>
      </c>
      <c r="K21" s="11">
        <f>VLOOKUP(B:B,Sheet2!A:L,10,FALSE)</f>
        <v>89.2</v>
      </c>
      <c r="L21" s="11">
        <f>VLOOKUP(B:B,Sheet2!A:L,11,FALSE)</f>
        <v>13</v>
      </c>
      <c r="M21" s="11" t="str">
        <f>VLOOKUP(B:B,Sheet2!A:L,12,FALSE)</f>
        <v>较好</v>
      </c>
    </row>
    <row r="22" spans="1:13" ht="17.100000000000001" customHeight="1" x14ac:dyDescent="0.15">
      <c r="A22" s="13"/>
      <c r="B22" s="10" t="s">
        <v>34</v>
      </c>
      <c r="C22" s="11">
        <f>VLOOKUP(B:B,Sheet2!A:L,2,FALSE)</f>
        <v>31.28</v>
      </c>
      <c r="D22" s="11" t="str">
        <f>VLOOKUP(B:B,Sheet2!A:L,3,FALSE)</f>
        <v>--</v>
      </c>
      <c r="E22" s="11" t="str">
        <f>VLOOKUP(B:B,Sheet2!A:L,4,FALSE)</f>
        <v>15</v>
      </c>
      <c r="F22" s="11" t="str">
        <f>VLOOKUP(B:B,Sheet2!A:L,5,FALSE)</f>
        <v>5</v>
      </c>
      <c r="G22" s="11" t="str">
        <f>VLOOKUP(B:B,Sheet2!A:L,6,FALSE)</f>
        <v>5</v>
      </c>
      <c r="H22" s="11" t="str">
        <f>VLOOKUP(B:B,Sheet2!A:L,7,FALSE)</f>
        <v>5</v>
      </c>
      <c r="I22" s="11" t="str">
        <f>VLOOKUP(B:B,Sheet2!A:L,8,FALSE)</f>
        <v>5</v>
      </c>
      <c r="J22" s="11" t="str">
        <f>VLOOKUP(B:B,Sheet2!A:L,9,FALSE)</f>
        <v>5</v>
      </c>
      <c r="K22" s="11">
        <f>VLOOKUP(B:B,Sheet2!A:L,10,FALSE)</f>
        <v>89.1</v>
      </c>
      <c r="L22" s="11">
        <f>VLOOKUP(B:B,Sheet2!A:L,11,FALSE)</f>
        <v>14</v>
      </c>
      <c r="M22" s="11" t="str">
        <f>VLOOKUP(B:B,Sheet2!A:L,12,FALSE)</f>
        <v>较好</v>
      </c>
    </row>
    <row r="23" spans="1:13" ht="17.100000000000001" customHeight="1" x14ac:dyDescent="0.15">
      <c r="A23" s="13"/>
      <c r="B23" s="10" t="s">
        <v>35</v>
      </c>
      <c r="C23" s="11">
        <f>VLOOKUP(B:B,Sheet2!A:L,2,FALSE)</f>
        <v>31.28</v>
      </c>
      <c r="D23" s="11" t="str">
        <f>VLOOKUP(B:B,Sheet2!A:L,3,FALSE)</f>
        <v>--</v>
      </c>
      <c r="E23" s="11" t="str">
        <f>VLOOKUP(B:B,Sheet2!A:L,4,FALSE)</f>
        <v>15</v>
      </c>
      <c r="F23" s="11" t="str">
        <f>VLOOKUP(B:B,Sheet2!A:L,5,FALSE)</f>
        <v>5</v>
      </c>
      <c r="G23" s="11" t="str">
        <f>VLOOKUP(B:B,Sheet2!A:L,6,FALSE)</f>
        <v>5</v>
      </c>
      <c r="H23" s="11" t="str">
        <f>VLOOKUP(B:B,Sheet2!A:L,7,FALSE)</f>
        <v>5</v>
      </c>
      <c r="I23" s="11" t="str">
        <f>VLOOKUP(B:B,Sheet2!A:L,8,FALSE)</f>
        <v>5</v>
      </c>
      <c r="J23" s="11" t="str">
        <f>VLOOKUP(B:B,Sheet2!A:L,9,FALSE)</f>
        <v>5</v>
      </c>
      <c r="K23" s="11">
        <f>VLOOKUP(B:B,Sheet2!A:L,10,FALSE)</f>
        <v>89.1</v>
      </c>
      <c r="L23" s="11">
        <f>VLOOKUP(B:B,Sheet2!A:L,11,FALSE)</f>
        <v>14</v>
      </c>
      <c r="M23" s="11" t="str">
        <f>VLOOKUP(B:B,Sheet2!A:L,12,FALSE)</f>
        <v>较好</v>
      </c>
    </row>
    <row r="24" spans="1:13" ht="17.100000000000001" customHeight="1" x14ac:dyDescent="0.15">
      <c r="A24" s="13"/>
      <c r="B24" s="10" t="s">
        <v>36</v>
      </c>
      <c r="C24" s="11">
        <f>VLOOKUP(B:B,Sheet2!A:L,2,FALSE)</f>
        <v>31.22</v>
      </c>
      <c r="D24" s="11" t="str">
        <f>VLOOKUP(B:B,Sheet2!A:L,3,FALSE)</f>
        <v>--</v>
      </c>
      <c r="E24" s="11" t="str">
        <f>VLOOKUP(B:B,Sheet2!A:L,4,FALSE)</f>
        <v>14.998</v>
      </c>
      <c r="F24" s="11" t="str">
        <f>VLOOKUP(B:B,Sheet2!A:L,5,FALSE)</f>
        <v>5</v>
      </c>
      <c r="G24" s="11" t="str">
        <f>VLOOKUP(B:B,Sheet2!A:L,6,FALSE)</f>
        <v>5</v>
      </c>
      <c r="H24" s="11" t="str">
        <f>VLOOKUP(B:B,Sheet2!A:L,7,FALSE)</f>
        <v>5.000</v>
      </c>
      <c r="I24" s="11" t="str">
        <f>VLOOKUP(B:B,Sheet2!A:L,8,FALSE)</f>
        <v>5</v>
      </c>
      <c r="J24" s="11" t="str">
        <f>VLOOKUP(B:B,Sheet2!A:L,9,FALSE)</f>
        <v>5</v>
      </c>
      <c r="K24" s="11">
        <f>VLOOKUP(B:B,Sheet2!A:L,10,FALSE)</f>
        <v>89.03</v>
      </c>
      <c r="L24" s="11">
        <f>VLOOKUP(B:B,Sheet2!A:L,11,FALSE)</f>
        <v>16</v>
      </c>
      <c r="M24" s="11" t="str">
        <f>VLOOKUP(B:B,Sheet2!A:L,12,FALSE)</f>
        <v>较好</v>
      </c>
    </row>
    <row r="25" spans="1:13" ht="17.100000000000001" customHeight="1" x14ac:dyDescent="0.15">
      <c r="A25" s="13"/>
      <c r="B25" s="10" t="s">
        <v>37</v>
      </c>
      <c r="C25" s="11">
        <f>VLOOKUP(B:B,Sheet2!A:L,2,FALSE)</f>
        <v>31.2</v>
      </c>
      <c r="D25" s="11" t="str">
        <f>VLOOKUP(B:B,Sheet2!A:L,3,FALSE)</f>
        <v>--</v>
      </c>
      <c r="E25" s="11" t="str">
        <f>VLOOKUP(B:B,Sheet2!A:L,4,FALSE)</f>
        <v>14.967</v>
      </c>
      <c r="F25" s="11" t="str">
        <f>VLOOKUP(B:B,Sheet2!A:L,5,FALSE)</f>
        <v>5</v>
      </c>
      <c r="G25" s="11" t="str">
        <f>VLOOKUP(B:B,Sheet2!A:L,6,FALSE)</f>
        <v>5</v>
      </c>
      <c r="H25" s="11" t="str">
        <f>VLOOKUP(B:B,Sheet2!A:L,7,FALSE)</f>
        <v>4.890</v>
      </c>
      <c r="I25" s="11" t="str">
        <f>VLOOKUP(B:B,Sheet2!A:L,8,FALSE)</f>
        <v>5</v>
      </c>
      <c r="J25" s="11" t="str">
        <f>VLOOKUP(B:B,Sheet2!A:L,9,FALSE)</f>
        <v>5</v>
      </c>
      <c r="K25" s="11">
        <f>VLOOKUP(B:B,Sheet2!A:L,10,FALSE)</f>
        <v>88.83</v>
      </c>
      <c r="L25" s="11">
        <f>VLOOKUP(B:B,Sheet2!A:L,11,FALSE)</f>
        <v>17</v>
      </c>
      <c r="M25" s="11" t="str">
        <f>VLOOKUP(B:B,Sheet2!A:L,12,FALSE)</f>
        <v>一般</v>
      </c>
    </row>
    <row r="26" spans="1:13" ht="17.100000000000001" customHeight="1" x14ac:dyDescent="0.15">
      <c r="A26" s="13"/>
      <c r="B26" s="10" t="s">
        <v>38</v>
      </c>
      <c r="C26" s="11">
        <f>VLOOKUP(B:B,Sheet2!A:L,2,FALSE)</f>
        <v>33.869999999999997</v>
      </c>
      <c r="D26" s="11" t="str">
        <f>VLOOKUP(B:B,Sheet2!A:L,3,FALSE)</f>
        <v>--</v>
      </c>
      <c r="E26" s="11" t="str">
        <f>VLOOKUP(B:B,Sheet2!A:L,4,FALSE)</f>
        <v>14.552</v>
      </c>
      <c r="F26" s="11" t="str">
        <f>VLOOKUP(B:B,Sheet2!A:L,5,FALSE)</f>
        <v>4</v>
      </c>
      <c r="G26" s="11" t="str">
        <f>VLOOKUP(B:B,Sheet2!A:L,6,FALSE)</f>
        <v>5</v>
      </c>
      <c r="H26" s="11" t="str">
        <f>VLOOKUP(B:B,Sheet2!A:L,7,FALSE)</f>
        <v>3.510</v>
      </c>
      <c r="I26" s="11" t="str">
        <f>VLOOKUP(B:B,Sheet2!A:L,8,FALSE)</f>
        <v>5</v>
      </c>
      <c r="J26" s="11" t="str">
        <f>VLOOKUP(B:B,Sheet2!A:L,9,FALSE)</f>
        <v>5</v>
      </c>
      <c r="K26" s="11">
        <f>VLOOKUP(B:B,Sheet2!A:L,10,FALSE)</f>
        <v>88.66</v>
      </c>
      <c r="L26" s="11">
        <f>VLOOKUP(B:B,Sheet2!A:L,11,FALSE)</f>
        <v>18</v>
      </c>
      <c r="M26" s="11" t="str">
        <f>VLOOKUP(B:B,Sheet2!A:L,12,FALSE)</f>
        <v>一般</v>
      </c>
    </row>
    <row r="27" spans="1:13" ht="17.100000000000001" customHeight="1" x14ac:dyDescent="0.15">
      <c r="A27" s="13"/>
      <c r="B27" s="10" t="s">
        <v>39</v>
      </c>
      <c r="C27" s="11">
        <f>VLOOKUP(B:B,Sheet2!A:L,2,FALSE)</f>
        <v>30.8</v>
      </c>
      <c r="D27" s="11" t="str">
        <f>VLOOKUP(B:B,Sheet2!A:L,3,FALSE)</f>
        <v>--</v>
      </c>
      <c r="E27" s="11" t="str">
        <f>VLOOKUP(B:B,Sheet2!A:L,4,FALSE)</f>
        <v>15</v>
      </c>
      <c r="F27" s="11" t="str">
        <f>VLOOKUP(B:B,Sheet2!A:L,5,FALSE)</f>
        <v>5</v>
      </c>
      <c r="G27" s="11" t="str">
        <f>VLOOKUP(B:B,Sheet2!A:L,6,FALSE)</f>
        <v>5</v>
      </c>
      <c r="H27" s="11" t="str">
        <f>VLOOKUP(B:B,Sheet2!A:L,7,FALSE)</f>
        <v>5</v>
      </c>
      <c r="I27" s="11" t="str">
        <f>VLOOKUP(B:B,Sheet2!A:L,8,FALSE)</f>
        <v>5</v>
      </c>
      <c r="J27" s="11" t="str">
        <f>VLOOKUP(B:B,Sheet2!A:L,9,FALSE)</f>
        <v>5</v>
      </c>
      <c r="K27" s="11">
        <f>VLOOKUP(B:B,Sheet2!A:L,10,FALSE)</f>
        <v>88.5</v>
      </c>
      <c r="L27" s="11">
        <f>VLOOKUP(B:B,Sheet2!A:L,11,FALSE)</f>
        <v>19</v>
      </c>
      <c r="M27" s="11" t="str">
        <f>VLOOKUP(B:B,Sheet2!A:L,12,FALSE)</f>
        <v>一般</v>
      </c>
    </row>
    <row r="28" spans="1:13" ht="17.100000000000001" customHeight="1" x14ac:dyDescent="0.15">
      <c r="A28" s="13"/>
      <c r="B28" s="10" t="s">
        <v>40</v>
      </c>
      <c r="C28" s="11">
        <f>VLOOKUP(B:B,Sheet2!A:L,2,FALSE)</f>
        <v>30.86</v>
      </c>
      <c r="D28" s="11" t="str">
        <f>VLOOKUP(B:B,Sheet2!A:L,3,FALSE)</f>
        <v>--</v>
      </c>
      <c r="E28" s="11" t="str">
        <f>VLOOKUP(B:B,Sheet2!A:L,4,FALSE)</f>
        <v>14.969</v>
      </c>
      <c r="F28" s="11" t="str">
        <f>VLOOKUP(B:B,Sheet2!A:L,5,FALSE)</f>
        <v>5</v>
      </c>
      <c r="G28" s="11" t="str">
        <f>VLOOKUP(B:B,Sheet2!A:L,6,FALSE)</f>
        <v>5</v>
      </c>
      <c r="H28" s="11" t="str">
        <f>VLOOKUP(B:B,Sheet2!A:L,7,FALSE)</f>
        <v>4.900</v>
      </c>
      <c r="I28" s="11" t="str">
        <f>VLOOKUP(B:B,Sheet2!A:L,8,FALSE)</f>
        <v>5</v>
      </c>
      <c r="J28" s="11" t="str">
        <f>VLOOKUP(B:B,Sheet2!A:L,9,FALSE)</f>
        <v>5</v>
      </c>
      <c r="K28" s="11">
        <f>VLOOKUP(B:B,Sheet2!A:L,10,FALSE)</f>
        <v>88.41</v>
      </c>
      <c r="L28" s="11">
        <f>VLOOKUP(B:B,Sheet2!A:L,11,FALSE)</f>
        <v>20</v>
      </c>
      <c r="M28" s="11" t="str">
        <f>VLOOKUP(B:B,Sheet2!A:L,12,FALSE)</f>
        <v>一般</v>
      </c>
    </row>
    <row r="29" spans="1:13" ht="17.100000000000001" customHeight="1" x14ac:dyDescent="0.15">
      <c r="A29" s="13"/>
      <c r="B29" s="10" t="s">
        <v>41</v>
      </c>
      <c r="C29" s="11">
        <f>VLOOKUP(B:B,Sheet2!A:L,2,FALSE)</f>
        <v>30.66</v>
      </c>
      <c r="D29" s="11" t="str">
        <f>VLOOKUP(B:B,Sheet2!A:L,3,FALSE)</f>
        <v>--</v>
      </c>
      <c r="E29" s="11" t="str">
        <f>VLOOKUP(B:B,Sheet2!A:L,4,FALSE)</f>
        <v>15</v>
      </c>
      <c r="F29" s="11" t="str">
        <f>VLOOKUP(B:B,Sheet2!A:L,5,FALSE)</f>
        <v>5</v>
      </c>
      <c r="G29" s="11" t="str">
        <f>VLOOKUP(B:B,Sheet2!A:L,6,FALSE)</f>
        <v>5</v>
      </c>
      <c r="H29" s="11" t="str">
        <f>VLOOKUP(B:B,Sheet2!A:L,7,FALSE)</f>
        <v>5</v>
      </c>
      <c r="I29" s="11" t="str">
        <f>VLOOKUP(B:B,Sheet2!A:L,8,FALSE)</f>
        <v>5</v>
      </c>
      <c r="J29" s="11" t="str">
        <f>VLOOKUP(B:B,Sheet2!A:L,9,FALSE)</f>
        <v>5</v>
      </c>
      <c r="K29" s="11">
        <f>VLOOKUP(B:B,Sheet2!A:L,10,FALSE)</f>
        <v>88.33</v>
      </c>
      <c r="L29" s="11">
        <f>VLOOKUP(B:B,Sheet2!A:L,11,FALSE)</f>
        <v>21</v>
      </c>
      <c r="M29" s="11" t="str">
        <f>VLOOKUP(B:B,Sheet2!A:L,12,FALSE)</f>
        <v>一般</v>
      </c>
    </row>
    <row r="30" spans="1:13" ht="17.100000000000001" customHeight="1" x14ac:dyDescent="0.15">
      <c r="A30" s="13"/>
      <c r="B30" s="10" t="s">
        <v>42</v>
      </c>
      <c r="C30" s="11">
        <f>VLOOKUP(B:B,Sheet2!A:L,2,FALSE)</f>
        <v>31.79</v>
      </c>
      <c r="D30" s="11" t="str">
        <f>VLOOKUP(B:B,Sheet2!A:L,3,FALSE)</f>
        <v>--</v>
      </c>
      <c r="E30" s="11" t="str">
        <f>VLOOKUP(B:B,Sheet2!A:L,4,FALSE)</f>
        <v>14.979</v>
      </c>
      <c r="F30" s="11" t="str">
        <f>VLOOKUP(B:B,Sheet2!A:L,5,FALSE)</f>
        <v>4</v>
      </c>
      <c r="G30" s="11" t="str">
        <f>VLOOKUP(B:B,Sheet2!A:L,6,FALSE)</f>
        <v>5</v>
      </c>
      <c r="H30" s="11" t="str">
        <f>VLOOKUP(B:B,Sheet2!A:L,7,FALSE)</f>
        <v>4.93</v>
      </c>
      <c r="I30" s="11" t="str">
        <f>VLOOKUP(B:B,Sheet2!A:L,8,FALSE)</f>
        <v>5</v>
      </c>
      <c r="J30" s="11" t="str">
        <f>VLOOKUP(B:B,Sheet2!A:L,9,FALSE)</f>
        <v>4.82</v>
      </c>
      <c r="K30" s="11">
        <f>VLOOKUP(B:B,Sheet2!A:L,10,FALSE)</f>
        <v>88.15</v>
      </c>
      <c r="L30" s="11">
        <f>VLOOKUP(B:B,Sheet2!A:L,11,FALSE)</f>
        <v>22</v>
      </c>
      <c r="M30" s="11" t="str">
        <f>VLOOKUP(B:B,Sheet2!A:L,12,FALSE)</f>
        <v>一般</v>
      </c>
    </row>
    <row r="31" spans="1:13" ht="17.100000000000001" customHeight="1" x14ac:dyDescent="0.15">
      <c r="A31" s="13"/>
      <c r="B31" s="10" t="s">
        <v>43</v>
      </c>
      <c r="C31" s="11">
        <f>VLOOKUP(B:B,Sheet2!A:L,2,FALSE)</f>
        <v>30.5</v>
      </c>
      <c r="D31" s="11" t="str">
        <f>VLOOKUP(B:B,Sheet2!A:L,3,FALSE)</f>
        <v>--</v>
      </c>
      <c r="E31" s="11" t="str">
        <f>VLOOKUP(B:B,Sheet2!A:L,4,FALSE)</f>
        <v>15</v>
      </c>
      <c r="F31" s="11" t="str">
        <f>VLOOKUP(B:B,Sheet2!A:L,5,FALSE)</f>
        <v>5</v>
      </c>
      <c r="G31" s="11" t="str">
        <f>VLOOKUP(B:B,Sheet2!A:L,6,FALSE)</f>
        <v>5</v>
      </c>
      <c r="H31" s="11" t="str">
        <f>VLOOKUP(B:B,Sheet2!A:L,7,FALSE)</f>
        <v>5</v>
      </c>
      <c r="I31" s="11" t="str">
        <f>VLOOKUP(B:B,Sheet2!A:L,8,FALSE)</f>
        <v>5</v>
      </c>
      <c r="J31" s="11" t="str">
        <f>VLOOKUP(B:B,Sheet2!A:L,9,FALSE)</f>
        <v>5</v>
      </c>
      <c r="K31" s="11">
        <f>VLOOKUP(B:B,Sheet2!A:L,10,FALSE)</f>
        <v>88.13</v>
      </c>
      <c r="L31" s="11">
        <f>VLOOKUP(B:B,Sheet2!A:L,11,FALSE)</f>
        <v>23</v>
      </c>
      <c r="M31" s="11" t="str">
        <f>VLOOKUP(B:B,Sheet2!A:L,12,FALSE)</f>
        <v>一般</v>
      </c>
    </row>
    <row r="32" spans="1:13" ht="17.100000000000001" customHeight="1" x14ac:dyDescent="0.15">
      <c r="A32" s="13"/>
      <c r="B32" s="10" t="s">
        <v>44</v>
      </c>
      <c r="C32" s="11">
        <f>VLOOKUP(B:B,Sheet2!A:L,2,FALSE)</f>
        <v>31.35</v>
      </c>
      <c r="D32" s="11" t="str">
        <f>VLOOKUP(B:B,Sheet2!A:L,3,FALSE)</f>
        <v>--</v>
      </c>
      <c r="E32" s="11" t="str">
        <f>VLOOKUP(B:B,Sheet2!A:L,4,FALSE)</f>
        <v>15</v>
      </c>
      <c r="F32" s="11" t="str">
        <f>VLOOKUP(B:B,Sheet2!A:L,5,FALSE)</f>
        <v>4</v>
      </c>
      <c r="G32" s="11" t="str">
        <f>VLOOKUP(B:B,Sheet2!A:L,6,FALSE)</f>
        <v>5</v>
      </c>
      <c r="H32" s="11" t="str">
        <f>VLOOKUP(B:B,Sheet2!A:L,7,FALSE)</f>
        <v>5</v>
      </c>
      <c r="I32" s="11" t="str">
        <f>VLOOKUP(B:B,Sheet2!A:L,8,FALSE)</f>
        <v>5</v>
      </c>
      <c r="J32" s="11" t="str">
        <f>VLOOKUP(B:B,Sheet2!A:L,9,FALSE)</f>
        <v>5</v>
      </c>
      <c r="K32" s="11">
        <f>VLOOKUP(B:B,Sheet2!A:L,10,FALSE)</f>
        <v>87.94</v>
      </c>
      <c r="L32" s="11">
        <f>VLOOKUP(B:B,Sheet2!A:L,11,FALSE)</f>
        <v>24</v>
      </c>
      <c r="M32" s="11" t="str">
        <f>VLOOKUP(B:B,Sheet2!A:L,12,FALSE)</f>
        <v>一般</v>
      </c>
    </row>
    <row r="33" spans="1:13" ht="17.100000000000001" customHeight="1" x14ac:dyDescent="0.15">
      <c r="A33" s="13"/>
      <c r="B33" s="10" t="s">
        <v>45</v>
      </c>
      <c r="C33" s="11">
        <f>VLOOKUP(B:B,Sheet2!A:L,2,FALSE)</f>
        <v>30.11</v>
      </c>
      <c r="D33" s="11" t="str">
        <f>VLOOKUP(B:B,Sheet2!A:L,3,FALSE)</f>
        <v>--</v>
      </c>
      <c r="E33" s="11" t="str">
        <f>VLOOKUP(B:B,Sheet2!A:L,4,FALSE)</f>
        <v>15</v>
      </c>
      <c r="F33" s="11" t="str">
        <f>VLOOKUP(B:B,Sheet2!A:L,5,FALSE)</f>
        <v>5</v>
      </c>
      <c r="G33" s="11" t="str">
        <f>VLOOKUP(B:B,Sheet2!A:L,6,FALSE)</f>
        <v>5</v>
      </c>
      <c r="H33" s="11" t="str">
        <f>VLOOKUP(B:B,Sheet2!A:L,7,FALSE)</f>
        <v>5</v>
      </c>
      <c r="I33" s="11" t="str">
        <f>VLOOKUP(B:B,Sheet2!A:L,8,FALSE)</f>
        <v>5</v>
      </c>
      <c r="J33" s="11" t="str">
        <f>VLOOKUP(B:B,Sheet2!A:L,9,FALSE)</f>
        <v>5</v>
      </c>
      <c r="K33" s="11">
        <f>VLOOKUP(B:B,Sheet2!A:L,10,FALSE)</f>
        <v>87.64</v>
      </c>
      <c r="L33" s="11">
        <f>VLOOKUP(B:B,Sheet2!A:L,11,FALSE)</f>
        <v>25</v>
      </c>
      <c r="M33" s="11" t="str">
        <f>VLOOKUP(B:B,Sheet2!A:L,12,FALSE)</f>
        <v>一般</v>
      </c>
    </row>
    <row r="34" spans="1:13" ht="17.100000000000001" customHeight="1" x14ac:dyDescent="0.15">
      <c r="A34" s="13"/>
      <c r="B34" s="10" t="s">
        <v>46</v>
      </c>
      <c r="C34" s="11">
        <f>VLOOKUP(B:B,Sheet2!A:L,2,FALSE)</f>
        <v>29.84</v>
      </c>
      <c r="D34" s="11" t="str">
        <f>VLOOKUP(B:B,Sheet2!A:L,3,FALSE)</f>
        <v>--</v>
      </c>
      <c r="E34" s="11" t="str">
        <f>VLOOKUP(B:B,Sheet2!A:L,4,FALSE)</f>
        <v>15</v>
      </c>
      <c r="F34" s="11" t="str">
        <f>VLOOKUP(B:B,Sheet2!A:L,5,FALSE)</f>
        <v>5</v>
      </c>
      <c r="G34" s="11" t="str">
        <f>VLOOKUP(B:B,Sheet2!A:L,6,FALSE)</f>
        <v>5</v>
      </c>
      <c r="H34" s="11" t="str">
        <f>VLOOKUP(B:B,Sheet2!A:L,7,FALSE)</f>
        <v>5</v>
      </c>
      <c r="I34" s="11" t="str">
        <f>VLOOKUP(B:B,Sheet2!A:L,8,FALSE)</f>
        <v>5</v>
      </c>
      <c r="J34" s="11" t="str">
        <f>VLOOKUP(B:B,Sheet2!A:L,9,FALSE)</f>
        <v>5</v>
      </c>
      <c r="K34" s="11">
        <f>VLOOKUP(B:B,Sheet2!A:L,10,FALSE)</f>
        <v>87.3</v>
      </c>
      <c r="L34" s="11">
        <f>VLOOKUP(B:B,Sheet2!A:L,11,FALSE)</f>
        <v>26</v>
      </c>
      <c r="M34" s="11" t="str">
        <f>VLOOKUP(B:B,Sheet2!A:L,12,FALSE)</f>
        <v>一般</v>
      </c>
    </row>
    <row r="35" spans="1:13" ht="17.100000000000001" customHeight="1" x14ac:dyDescent="0.15">
      <c r="A35" s="13"/>
      <c r="B35" s="10" t="s">
        <v>47</v>
      </c>
      <c r="C35" s="11">
        <f>VLOOKUP(B:B,Sheet2!A:L,2,FALSE)</f>
        <v>29.73</v>
      </c>
      <c r="D35" s="11" t="str">
        <f>VLOOKUP(B:B,Sheet2!A:L,3,FALSE)</f>
        <v>--</v>
      </c>
      <c r="E35" s="11" t="str">
        <f>VLOOKUP(B:B,Sheet2!A:L,4,FALSE)</f>
        <v>15</v>
      </c>
      <c r="F35" s="11" t="str">
        <f>VLOOKUP(B:B,Sheet2!A:L,5,FALSE)</f>
        <v>5</v>
      </c>
      <c r="G35" s="11" t="str">
        <f>VLOOKUP(B:B,Sheet2!A:L,6,FALSE)</f>
        <v>5</v>
      </c>
      <c r="H35" s="11" t="str">
        <f>VLOOKUP(B:B,Sheet2!A:L,7,FALSE)</f>
        <v>5</v>
      </c>
      <c r="I35" s="11" t="str">
        <f>VLOOKUP(B:B,Sheet2!A:L,8,FALSE)</f>
        <v>5</v>
      </c>
      <c r="J35" s="11" t="str">
        <f>VLOOKUP(B:B,Sheet2!A:L,9,FALSE)</f>
        <v>5</v>
      </c>
      <c r="K35" s="11">
        <f>VLOOKUP(B:B,Sheet2!A:L,10,FALSE)</f>
        <v>87.16</v>
      </c>
      <c r="L35" s="11">
        <f>VLOOKUP(B:B,Sheet2!A:L,11,FALSE)</f>
        <v>27</v>
      </c>
      <c r="M35" s="11" t="str">
        <f>VLOOKUP(B:B,Sheet2!A:L,12,FALSE)</f>
        <v>一般</v>
      </c>
    </row>
    <row r="36" spans="1:13" ht="17.100000000000001" customHeight="1" x14ac:dyDescent="0.15">
      <c r="A36" s="13"/>
      <c r="B36" s="10" t="s">
        <v>48</v>
      </c>
      <c r="C36" s="11">
        <f>VLOOKUP(B:B,Sheet2!A:L,2,FALSE)</f>
        <v>31.01</v>
      </c>
      <c r="D36" s="11" t="str">
        <f>VLOOKUP(B:B,Sheet2!A:L,3,FALSE)</f>
        <v>--</v>
      </c>
      <c r="E36" s="11" t="str">
        <f>VLOOKUP(B:B,Sheet2!A:L,4,FALSE)</f>
        <v>14.996</v>
      </c>
      <c r="F36" s="11" t="str">
        <f>VLOOKUP(B:B,Sheet2!A:L,5,FALSE)</f>
        <v>3.5</v>
      </c>
      <c r="G36" s="11" t="str">
        <f>VLOOKUP(B:B,Sheet2!A:L,6,FALSE)</f>
        <v>5</v>
      </c>
      <c r="H36" s="11" t="str">
        <f>VLOOKUP(B:B,Sheet2!A:L,7,FALSE)</f>
        <v>4.99</v>
      </c>
      <c r="I36" s="11" t="str">
        <f>VLOOKUP(B:B,Sheet2!A:L,8,FALSE)</f>
        <v>5</v>
      </c>
      <c r="J36" s="11" t="str">
        <f>VLOOKUP(B:B,Sheet2!A:L,9,FALSE)</f>
        <v>5</v>
      </c>
      <c r="K36" s="11">
        <f>VLOOKUP(B:B,Sheet2!A:L,10,FALSE)</f>
        <v>86.88</v>
      </c>
      <c r="L36" s="11">
        <f>VLOOKUP(B:B,Sheet2!A:L,11,FALSE)</f>
        <v>28</v>
      </c>
      <c r="M36" s="11" t="str">
        <f>VLOOKUP(B:B,Sheet2!A:L,12,FALSE)</f>
        <v>一般</v>
      </c>
    </row>
    <row r="37" spans="1:13" ht="17.100000000000001" customHeight="1" x14ac:dyDescent="0.15">
      <c r="A37" s="13"/>
      <c r="B37" s="10" t="s">
        <v>49</v>
      </c>
      <c r="C37" s="11">
        <f>VLOOKUP(B:B,Sheet2!A:L,2,FALSE)</f>
        <v>29.9</v>
      </c>
      <c r="D37" s="11" t="str">
        <f>VLOOKUP(B:B,Sheet2!A:L,3,FALSE)</f>
        <v>--</v>
      </c>
      <c r="E37" s="11" t="str">
        <f>VLOOKUP(B:B,Sheet2!A:L,4,FALSE)</f>
        <v>14.832</v>
      </c>
      <c r="F37" s="11" t="str">
        <f>VLOOKUP(B:B,Sheet2!A:L,5,FALSE)</f>
        <v>5</v>
      </c>
      <c r="G37" s="11" t="str">
        <f>VLOOKUP(B:B,Sheet2!A:L,6,FALSE)</f>
        <v>5</v>
      </c>
      <c r="H37" s="11" t="str">
        <f>VLOOKUP(B:B,Sheet2!A:L,7,FALSE)</f>
        <v>4.893</v>
      </c>
      <c r="I37" s="11" t="str">
        <f>VLOOKUP(B:B,Sheet2!A:L,8,FALSE)</f>
        <v>5</v>
      </c>
      <c r="J37" s="11" t="str">
        <f>VLOOKUP(B:B,Sheet2!A:L,9,FALSE)</f>
        <v>4.710</v>
      </c>
      <c r="K37" s="11">
        <f>VLOOKUP(B:B,Sheet2!A:L,10,FALSE)</f>
        <v>86.68</v>
      </c>
      <c r="L37" s="11">
        <f>VLOOKUP(B:B,Sheet2!A:L,11,FALSE)</f>
        <v>29</v>
      </c>
      <c r="M37" s="11" t="str">
        <f>VLOOKUP(B:B,Sheet2!A:L,12,FALSE)</f>
        <v>一般</v>
      </c>
    </row>
    <row r="38" spans="1:13" ht="17.100000000000001" customHeight="1" x14ac:dyDescent="0.15">
      <c r="A38" s="13"/>
      <c r="B38" s="10" t="s">
        <v>50</v>
      </c>
      <c r="C38" s="11">
        <f>VLOOKUP(B:B,Sheet2!A:L,2,FALSE)</f>
        <v>30.84</v>
      </c>
      <c r="D38" s="11" t="str">
        <f>VLOOKUP(B:B,Sheet2!A:L,3,FALSE)</f>
        <v>--</v>
      </c>
      <c r="E38" s="11" t="str">
        <f>VLOOKUP(B:B,Sheet2!A:L,4,FALSE)</f>
        <v>15</v>
      </c>
      <c r="F38" s="11" t="str">
        <f>VLOOKUP(B:B,Sheet2!A:L,5,FALSE)</f>
        <v>2</v>
      </c>
      <c r="G38" s="11" t="str">
        <f>VLOOKUP(B:B,Sheet2!A:L,6,FALSE)</f>
        <v>5</v>
      </c>
      <c r="H38" s="11" t="str">
        <f>VLOOKUP(B:B,Sheet2!A:L,7,FALSE)</f>
        <v>5</v>
      </c>
      <c r="I38" s="11" t="str">
        <f>VLOOKUP(B:B,Sheet2!A:L,8,FALSE)</f>
        <v>5</v>
      </c>
      <c r="J38" s="11" t="str">
        <f>VLOOKUP(B:B,Sheet2!A:L,9,FALSE)</f>
        <v>5</v>
      </c>
      <c r="K38" s="11">
        <f>VLOOKUP(B:B,Sheet2!A:L,10,FALSE)</f>
        <v>84.8</v>
      </c>
      <c r="L38" s="11">
        <f>VLOOKUP(B:B,Sheet2!A:L,11,FALSE)</f>
        <v>30</v>
      </c>
      <c r="M38" s="11" t="str">
        <f>VLOOKUP(B:B,Sheet2!A:L,12,FALSE)</f>
        <v>差</v>
      </c>
    </row>
    <row r="39" spans="1:13" ht="17.100000000000001" customHeight="1" x14ac:dyDescent="0.15">
      <c r="A39" s="13"/>
      <c r="B39" s="10" t="s">
        <v>51</v>
      </c>
      <c r="C39" s="11">
        <f>VLOOKUP(B:B,Sheet2!A:L,2,FALSE)</f>
        <v>30.03</v>
      </c>
      <c r="D39" s="11" t="str">
        <f>VLOOKUP(B:B,Sheet2!A:L,3,FALSE)</f>
        <v>--</v>
      </c>
      <c r="E39" s="11" t="str">
        <f>VLOOKUP(B:B,Sheet2!A:L,4,FALSE)</f>
        <v>15</v>
      </c>
      <c r="F39" s="11" t="str">
        <f>VLOOKUP(B:B,Sheet2!A:L,5,FALSE)</f>
        <v>2.5</v>
      </c>
      <c r="G39" s="11" t="str">
        <f>VLOOKUP(B:B,Sheet2!A:L,6,FALSE)</f>
        <v>5</v>
      </c>
      <c r="H39" s="11" t="str">
        <f>VLOOKUP(B:B,Sheet2!A:L,7,FALSE)</f>
        <v>5</v>
      </c>
      <c r="I39" s="11" t="str">
        <f>VLOOKUP(B:B,Sheet2!A:L,8,FALSE)</f>
        <v>5</v>
      </c>
      <c r="J39" s="11" t="str">
        <f>VLOOKUP(B:B,Sheet2!A:L,9,FALSE)</f>
        <v>5</v>
      </c>
      <c r="K39" s="11">
        <f>VLOOKUP(B:B,Sheet2!A:L,10,FALSE)</f>
        <v>84.41</v>
      </c>
      <c r="L39" s="11">
        <f>VLOOKUP(B:B,Sheet2!A:L,11,FALSE)</f>
        <v>31</v>
      </c>
      <c r="M39" s="11" t="str">
        <f>VLOOKUP(B:B,Sheet2!A:L,12,FALSE)</f>
        <v>差</v>
      </c>
    </row>
    <row r="40" spans="1:13" ht="17.100000000000001" customHeight="1" x14ac:dyDescent="0.15">
      <c r="A40" s="13"/>
      <c r="B40" s="10" t="s">
        <v>52</v>
      </c>
      <c r="C40" s="11">
        <f>VLOOKUP(B:B,Sheet2!A:L,2,FALSE)</f>
        <v>32.090000000000003</v>
      </c>
      <c r="D40" s="11" t="str">
        <f>VLOOKUP(B:B,Sheet2!A:L,3,FALSE)</f>
        <v>--</v>
      </c>
      <c r="E40" s="11" t="str">
        <f>VLOOKUP(B:B,Sheet2!A:L,4,FALSE)</f>
        <v>13.500</v>
      </c>
      <c r="F40" s="11" t="str">
        <f>VLOOKUP(B:B,Sheet2!A:L,5,FALSE)</f>
        <v>5</v>
      </c>
      <c r="G40" s="11" t="str">
        <f>VLOOKUP(B:B,Sheet2!A:L,6,FALSE)</f>
        <v>5</v>
      </c>
      <c r="H40" s="11" t="str">
        <f>VLOOKUP(B:B,Sheet2!A:L,7,FALSE)</f>
        <v>0</v>
      </c>
      <c r="I40" s="11" t="str">
        <f>VLOOKUP(B:B,Sheet2!A:L,8,FALSE)</f>
        <v>5</v>
      </c>
      <c r="J40" s="11" t="str">
        <f>VLOOKUP(B:B,Sheet2!A:L,9,FALSE)</f>
        <v>5</v>
      </c>
      <c r="K40" s="11">
        <f>VLOOKUP(B:B,Sheet2!A:L,10,FALSE)</f>
        <v>81.99</v>
      </c>
      <c r="L40" s="11">
        <f>VLOOKUP(B:B,Sheet2!A:L,11,FALSE)</f>
        <v>32</v>
      </c>
      <c r="M40" s="11" t="str">
        <f>VLOOKUP(B:B,Sheet2!A:L,12,FALSE)</f>
        <v>差</v>
      </c>
    </row>
    <row r="41" spans="1:13" ht="17.100000000000001" customHeight="1" x14ac:dyDescent="0.15">
      <c r="A41" s="13" t="s">
        <v>53</v>
      </c>
      <c r="B41" s="10" t="s">
        <v>54</v>
      </c>
      <c r="C41" s="11">
        <f>VLOOKUP(B:B,Sheet2!A:L,2,FALSE)</f>
        <v>34.43</v>
      </c>
      <c r="D41" s="11" t="str">
        <f>VLOOKUP(B:B,Sheet2!A:L,3,FALSE)</f>
        <v>--</v>
      </c>
      <c r="E41" s="11" t="str">
        <f>VLOOKUP(B:B,Sheet2!A:L,4,FALSE)</f>
        <v>--</v>
      </c>
      <c r="F41" s="11" t="str">
        <f>VLOOKUP(B:B,Sheet2!A:L,5,FALSE)</f>
        <v>--</v>
      </c>
      <c r="G41" s="11" t="str">
        <f>VLOOKUP(B:B,Sheet2!A:L,6,FALSE)</f>
        <v>--</v>
      </c>
      <c r="H41" s="11" t="str">
        <f>VLOOKUP(B:B,Sheet2!A:L,7,FALSE)</f>
        <v>--</v>
      </c>
      <c r="I41" s="11" t="str">
        <f>VLOOKUP(B:B,Sheet2!A:L,8,FALSE)</f>
        <v>--</v>
      </c>
      <c r="J41" s="11" t="str">
        <f>VLOOKUP(B:B,Sheet2!A:L,9,FALSE)</f>
        <v>5</v>
      </c>
      <c r="K41" s="11">
        <f>VLOOKUP(B:B,Sheet2!A:L,10,FALSE)</f>
        <v>87.62</v>
      </c>
      <c r="L41" s="11">
        <f>VLOOKUP(B:B,Sheet2!A:L,11,FALSE)</f>
        <v>1</v>
      </c>
      <c r="M41" s="11" t="str">
        <f>VLOOKUP(B:B,Sheet2!A:L,12,FALSE)</f>
        <v>好</v>
      </c>
    </row>
    <row r="42" spans="1:13" ht="17.100000000000001" customHeight="1" x14ac:dyDescent="0.15">
      <c r="A42" s="13"/>
      <c r="B42" s="10" t="s">
        <v>55</v>
      </c>
      <c r="C42" s="11">
        <f>VLOOKUP(B:B,Sheet2!A:L,2,FALSE)</f>
        <v>32.340000000000003</v>
      </c>
      <c r="D42" s="11" t="str">
        <f>VLOOKUP(B:B,Sheet2!A:L,3,FALSE)</f>
        <v>--</v>
      </c>
      <c r="E42" s="11" t="str">
        <f>VLOOKUP(B:B,Sheet2!A:L,4,FALSE)</f>
        <v>--</v>
      </c>
      <c r="F42" s="11" t="str">
        <f>VLOOKUP(B:B,Sheet2!A:L,5,FALSE)</f>
        <v>--</v>
      </c>
      <c r="G42" s="11" t="str">
        <f>VLOOKUP(B:B,Sheet2!A:L,6,FALSE)</f>
        <v>--</v>
      </c>
      <c r="H42" s="11" t="str">
        <f>VLOOKUP(B:B,Sheet2!A:L,7,FALSE)</f>
        <v>--</v>
      </c>
      <c r="I42" s="11" t="str">
        <f>VLOOKUP(B:B,Sheet2!A:L,8,FALSE)</f>
        <v>--</v>
      </c>
      <c r="J42" s="11" t="str">
        <f>VLOOKUP(B:B,Sheet2!A:L,9,FALSE)</f>
        <v>5</v>
      </c>
      <c r="K42" s="11">
        <f>VLOOKUP(B:B,Sheet2!A:L,10,FALSE)</f>
        <v>82.98</v>
      </c>
      <c r="L42" s="11">
        <f>VLOOKUP(B:B,Sheet2!A:L,11,FALSE)</f>
        <v>2</v>
      </c>
      <c r="M42" s="11" t="str">
        <f>VLOOKUP(B:B,Sheet2!A:L,12,FALSE)</f>
        <v>好</v>
      </c>
    </row>
    <row r="43" spans="1:13" ht="17.100000000000001" customHeight="1" x14ac:dyDescent="0.15">
      <c r="A43" s="13"/>
      <c r="B43" s="10" t="s">
        <v>56</v>
      </c>
      <c r="C43" s="11">
        <f>VLOOKUP(B:B,Sheet2!A:L,2,FALSE)</f>
        <v>32.24</v>
      </c>
      <c r="D43" s="11" t="str">
        <f>VLOOKUP(B:B,Sheet2!A:L,3,FALSE)</f>
        <v>--</v>
      </c>
      <c r="E43" s="11" t="str">
        <f>VLOOKUP(B:B,Sheet2!A:L,4,FALSE)</f>
        <v>--</v>
      </c>
      <c r="F43" s="11" t="str">
        <f>VLOOKUP(B:B,Sheet2!A:L,5,FALSE)</f>
        <v>--</v>
      </c>
      <c r="G43" s="11" t="str">
        <f>VLOOKUP(B:B,Sheet2!A:L,6,FALSE)</f>
        <v>--</v>
      </c>
      <c r="H43" s="11" t="str">
        <f>VLOOKUP(B:B,Sheet2!A:L,7,FALSE)</f>
        <v>--</v>
      </c>
      <c r="I43" s="11" t="str">
        <f>VLOOKUP(B:B,Sheet2!A:L,8,FALSE)</f>
        <v>--</v>
      </c>
      <c r="J43" s="11" t="str">
        <f>VLOOKUP(B:B,Sheet2!A:L,9,FALSE)</f>
        <v>5</v>
      </c>
      <c r="K43" s="11">
        <f>VLOOKUP(B:B,Sheet2!A:L,10,FALSE)</f>
        <v>82.76</v>
      </c>
      <c r="L43" s="11">
        <f>VLOOKUP(B:B,Sheet2!A:L,11,FALSE)</f>
        <v>3</v>
      </c>
      <c r="M43" s="11" t="str">
        <f>VLOOKUP(B:B,Sheet2!A:L,12,FALSE)</f>
        <v>好</v>
      </c>
    </row>
    <row r="44" spans="1:13" ht="17.100000000000001" customHeight="1" x14ac:dyDescent="0.15">
      <c r="A44" s="13"/>
      <c r="B44" s="10" t="s">
        <v>57</v>
      </c>
      <c r="C44" s="11">
        <f>VLOOKUP(B:B,Sheet2!A:L,2,FALSE)</f>
        <v>32.090000000000003</v>
      </c>
      <c r="D44" s="11" t="str">
        <f>VLOOKUP(B:B,Sheet2!A:L,3,FALSE)</f>
        <v>--</v>
      </c>
      <c r="E44" s="11" t="str">
        <f>VLOOKUP(B:B,Sheet2!A:L,4,FALSE)</f>
        <v>--</v>
      </c>
      <c r="F44" s="11" t="str">
        <f>VLOOKUP(B:B,Sheet2!A:L,5,FALSE)</f>
        <v>--</v>
      </c>
      <c r="G44" s="11" t="str">
        <f>VLOOKUP(B:B,Sheet2!A:L,6,FALSE)</f>
        <v>--</v>
      </c>
      <c r="H44" s="11" t="str">
        <f>VLOOKUP(B:B,Sheet2!A:L,7,FALSE)</f>
        <v>--</v>
      </c>
      <c r="I44" s="11" t="str">
        <f>VLOOKUP(B:B,Sheet2!A:L,8,FALSE)</f>
        <v>--</v>
      </c>
      <c r="J44" s="11" t="str">
        <f>VLOOKUP(B:B,Sheet2!A:L,9,FALSE)</f>
        <v>5</v>
      </c>
      <c r="K44" s="11">
        <f>VLOOKUP(B:B,Sheet2!A:L,10,FALSE)</f>
        <v>82.42</v>
      </c>
      <c r="L44" s="11">
        <f>VLOOKUP(B:B,Sheet2!A:L,11,FALSE)</f>
        <v>4</v>
      </c>
      <c r="M44" s="11" t="str">
        <f>VLOOKUP(B:B,Sheet2!A:L,12,FALSE)</f>
        <v>好</v>
      </c>
    </row>
    <row r="45" spans="1:13" ht="17.100000000000001" customHeight="1" x14ac:dyDescent="0.15">
      <c r="A45" s="13"/>
      <c r="B45" s="10" t="s">
        <v>58</v>
      </c>
      <c r="C45" s="11">
        <f>VLOOKUP(B:B,Sheet2!A:L,2,FALSE)</f>
        <v>32</v>
      </c>
      <c r="D45" s="11" t="str">
        <f>VLOOKUP(B:B,Sheet2!A:L,3,FALSE)</f>
        <v>--</v>
      </c>
      <c r="E45" s="11" t="str">
        <f>VLOOKUP(B:B,Sheet2!A:L,4,FALSE)</f>
        <v>--</v>
      </c>
      <c r="F45" s="11" t="str">
        <f>VLOOKUP(B:B,Sheet2!A:L,5,FALSE)</f>
        <v>--</v>
      </c>
      <c r="G45" s="11" t="str">
        <f>VLOOKUP(B:B,Sheet2!A:L,6,FALSE)</f>
        <v>--</v>
      </c>
      <c r="H45" s="11" t="str">
        <f>VLOOKUP(B:B,Sheet2!A:L,7,FALSE)</f>
        <v>--</v>
      </c>
      <c r="I45" s="11" t="str">
        <f>VLOOKUP(B:B,Sheet2!A:L,8,FALSE)</f>
        <v>--</v>
      </c>
      <c r="J45" s="11" t="str">
        <f>VLOOKUP(B:B,Sheet2!A:L,9,FALSE)</f>
        <v>5</v>
      </c>
      <c r="K45" s="11">
        <f>VLOOKUP(B:B,Sheet2!A:L,10,FALSE)</f>
        <v>82.22</v>
      </c>
      <c r="L45" s="11">
        <f>VLOOKUP(B:B,Sheet2!A:L,11,FALSE)</f>
        <v>5</v>
      </c>
      <c r="M45" s="11" t="str">
        <f>VLOOKUP(B:B,Sheet2!A:L,12,FALSE)</f>
        <v>好</v>
      </c>
    </row>
    <row r="46" spans="1:13" ht="17.100000000000001" customHeight="1" x14ac:dyDescent="0.15">
      <c r="A46" s="13"/>
      <c r="B46" s="10" t="s">
        <v>59</v>
      </c>
      <c r="C46" s="11">
        <f>VLOOKUP(B:B,Sheet2!A:L,2,FALSE)</f>
        <v>31.96</v>
      </c>
      <c r="D46" s="11" t="str">
        <f>VLOOKUP(B:B,Sheet2!A:L,3,FALSE)</f>
        <v>--</v>
      </c>
      <c r="E46" s="11" t="str">
        <f>VLOOKUP(B:B,Sheet2!A:L,4,FALSE)</f>
        <v>--</v>
      </c>
      <c r="F46" s="11" t="str">
        <f>VLOOKUP(B:B,Sheet2!A:L,5,FALSE)</f>
        <v>--</v>
      </c>
      <c r="G46" s="11" t="str">
        <f>VLOOKUP(B:B,Sheet2!A:L,6,FALSE)</f>
        <v>--</v>
      </c>
      <c r="H46" s="11" t="str">
        <f>VLOOKUP(B:B,Sheet2!A:L,7,FALSE)</f>
        <v>--</v>
      </c>
      <c r="I46" s="11" t="str">
        <f>VLOOKUP(B:B,Sheet2!A:L,8,FALSE)</f>
        <v>--</v>
      </c>
      <c r="J46" s="11" t="str">
        <f>VLOOKUP(B:B,Sheet2!A:L,9,FALSE)</f>
        <v>5</v>
      </c>
      <c r="K46" s="11">
        <f>VLOOKUP(B:B,Sheet2!A:L,10,FALSE)</f>
        <v>82.13</v>
      </c>
      <c r="L46" s="11">
        <f>VLOOKUP(B:B,Sheet2!A:L,11,FALSE)</f>
        <v>6</v>
      </c>
      <c r="M46" s="11" t="str">
        <f>VLOOKUP(B:B,Sheet2!A:L,12,FALSE)</f>
        <v>好</v>
      </c>
    </row>
    <row r="47" spans="1:13" ht="17.100000000000001" customHeight="1" x14ac:dyDescent="0.15">
      <c r="A47" s="13"/>
      <c r="B47" s="10" t="s">
        <v>60</v>
      </c>
      <c r="C47" s="11">
        <f>VLOOKUP(B:B,Sheet2!A:L,2,FALSE)</f>
        <v>31.63</v>
      </c>
      <c r="D47" s="11" t="str">
        <f>VLOOKUP(B:B,Sheet2!A:L,3,FALSE)</f>
        <v>--</v>
      </c>
      <c r="E47" s="11" t="str">
        <f>VLOOKUP(B:B,Sheet2!A:L,4,FALSE)</f>
        <v>--</v>
      </c>
      <c r="F47" s="11" t="str">
        <f>VLOOKUP(B:B,Sheet2!A:L,5,FALSE)</f>
        <v>--</v>
      </c>
      <c r="G47" s="11" t="str">
        <f>VLOOKUP(B:B,Sheet2!A:L,6,FALSE)</f>
        <v>--</v>
      </c>
      <c r="H47" s="11" t="str">
        <f>VLOOKUP(B:B,Sheet2!A:L,7,FALSE)</f>
        <v>--</v>
      </c>
      <c r="I47" s="11" t="str">
        <f>VLOOKUP(B:B,Sheet2!A:L,8,FALSE)</f>
        <v>--</v>
      </c>
      <c r="J47" s="11" t="str">
        <f>VLOOKUP(B:B,Sheet2!A:L,9,FALSE)</f>
        <v>5</v>
      </c>
      <c r="K47" s="11">
        <f>VLOOKUP(B:B,Sheet2!A:L,10,FALSE)</f>
        <v>81.400000000000006</v>
      </c>
      <c r="L47" s="11">
        <f>VLOOKUP(B:B,Sheet2!A:L,11,FALSE)</f>
        <v>7</v>
      </c>
      <c r="M47" s="11" t="str">
        <f>VLOOKUP(B:B,Sheet2!A:L,12,FALSE)</f>
        <v>好</v>
      </c>
    </row>
    <row r="48" spans="1:13" ht="17.100000000000001" customHeight="1" x14ac:dyDescent="0.15">
      <c r="A48" s="13"/>
      <c r="B48" s="10" t="s">
        <v>61</v>
      </c>
      <c r="C48" s="11">
        <f>VLOOKUP(B:B,Sheet2!A:L,2,FALSE)</f>
        <v>31.46</v>
      </c>
      <c r="D48" s="11" t="str">
        <f>VLOOKUP(B:B,Sheet2!A:L,3,FALSE)</f>
        <v>--</v>
      </c>
      <c r="E48" s="11" t="str">
        <f>VLOOKUP(B:B,Sheet2!A:L,4,FALSE)</f>
        <v>--</v>
      </c>
      <c r="F48" s="11" t="str">
        <f>VLOOKUP(B:B,Sheet2!A:L,5,FALSE)</f>
        <v>--</v>
      </c>
      <c r="G48" s="11" t="str">
        <f>VLOOKUP(B:B,Sheet2!A:L,6,FALSE)</f>
        <v>--</v>
      </c>
      <c r="H48" s="11" t="str">
        <f>VLOOKUP(B:B,Sheet2!A:L,7,FALSE)</f>
        <v>--</v>
      </c>
      <c r="I48" s="11" t="str">
        <f>VLOOKUP(B:B,Sheet2!A:L,8,FALSE)</f>
        <v>--</v>
      </c>
      <c r="J48" s="11" t="str">
        <f>VLOOKUP(B:B,Sheet2!A:L,9,FALSE)</f>
        <v>5</v>
      </c>
      <c r="K48" s="11">
        <f>VLOOKUP(B:B,Sheet2!A:L,10,FALSE)</f>
        <v>81.02</v>
      </c>
      <c r="L48" s="11">
        <f>VLOOKUP(B:B,Sheet2!A:L,11,FALSE)</f>
        <v>8</v>
      </c>
      <c r="M48" s="11" t="str">
        <f>VLOOKUP(B:B,Sheet2!A:L,12,FALSE)</f>
        <v>较好</v>
      </c>
    </row>
    <row r="49" spans="1:13" ht="17.100000000000001" customHeight="1" x14ac:dyDescent="0.15">
      <c r="A49" s="13"/>
      <c r="B49" s="10" t="s">
        <v>62</v>
      </c>
      <c r="C49" s="11">
        <f>VLOOKUP(B:B,Sheet2!A:L,2,FALSE)</f>
        <v>31.45</v>
      </c>
      <c r="D49" s="11" t="str">
        <f>VLOOKUP(B:B,Sheet2!A:L,3,FALSE)</f>
        <v>--</v>
      </c>
      <c r="E49" s="11" t="str">
        <f>VLOOKUP(B:B,Sheet2!A:L,4,FALSE)</f>
        <v>--</v>
      </c>
      <c r="F49" s="11" t="str">
        <f>VLOOKUP(B:B,Sheet2!A:L,5,FALSE)</f>
        <v>--</v>
      </c>
      <c r="G49" s="11" t="str">
        <f>VLOOKUP(B:B,Sheet2!A:L,6,FALSE)</f>
        <v>--</v>
      </c>
      <c r="H49" s="11" t="str">
        <f>VLOOKUP(B:B,Sheet2!A:L,7,FALSE)</f>
        <v>--</v>
      </c>
      <c r="I49" s="11" t="str">
        <f>VLOOKUP(B:B,Sheet2!A:L,8,FALSE)</f>
        <v>--</v>
      </c>
      <c r="J49" s="11" t="str">
        <f>VLOOKUP(B:B,Sheet2!A:L,9,FALSE)</f>
        <v>5</v>
      </c>
      <c r="K49" s="11">
        <f>VLOOKUP(B:B,Sheet2!A:L,10,FALSE)</f>
        <v>81</v>
      </c>
      <c r="L49" s="11">
        <f>VLOOKUP(B:B,Sheet2!A:L,11,FALSE)</f>
        <v>9</v>
      </c>
      <c r="M49" s="11" t="str">
        <f>VLOOKUP(B:B,Sheet2!A:L,12,FALSE)</f>
        <v>较好</v>
      </c>
    </row>
    <row r="50" spans="1:13" ht="17.100000000000001" customHeight="1" x14ac:dyDescent="0.15">
      <c r="A50" s="13"/>
      <c r="B50" s="10" t="s">
        <v>63</v>
      </c>
      <c r="C50" s="11">
        <f>VLOOKUP(B:B,Sheet2!A:L,2,FALSE)</f>
        <v>31.38</v>
      </c>
      <c r="D50" s="11" t="str">
        <f>VLOOKUP(B:B,Sheet2!A:L,3,FALSE)</f>
        <v>--</v>
      </c>
      <c r="E50" s="11" t="str">
        <f>VLOOKUP(B:B,Sheet2!A:L,4,FALSE)</f>
        <v>--</v>
      </c>
      <c r="F50" s="11" t="str">
        <f>VLOOKUP(B:B,Sheet2!A:L,5,FALSE)</f>
        <v>--</v>
      </c>
      <c r="G50" s="11" t="str">
        <f>VLOOKUP(B:B,Sheet2!A:L,6,FALSE)</f>
        <v>--</v>
      </c>
      <c r="H50" s="11" t="str">
        <f>VLOOKUP(B:B,Sheet2!A:L,7,FALSE)</f>
        <v>--</v>
      </c>
      <c r="I50" s="11" t="str">
        <f>VLOOKUP(B:B,Sheet2!A:L,8,FALSE)</f>
        <v>--</v>
      </c>
      <c r="J50" s="11" t="str">
        <f>VLOOKUP(B:B,Sheet2!A:L,9,FALSE)</f>
        <v>5</v>
      </c>
      <c r="K50" s="11">
        <f>VLOOKUP(B:B,Sheet2!A:L,10,FALSE)</f>
        <v>80.84</v>
      </c>
      <c r="L50" s="11">
        <f>VLOOKUP(B:B,Sheet2!A:L,11,FALSE)</f>
        <v>10</v>
      </c>
      <c r="M50" s="11" t="str">
        <f>VLOOKUP(B:B,Sheet2!A:L,12,FALSE)</f>
        <v>较好</v>
      </c>
    </row>
    <row r="51" spans="1:13" ht="17.100000000000001" customHeight="1" x14ac:dyDescent="0.15">
      <c r="A51" s="13"/>
      <c r="B51" s="10" t="s">
        <v>64</v>
      </c>
      <c r="C51" s="11">
        <f>VLOOKUP(B:B,Sheet2!A:L,2,FALSE)</f>
        <v>31.32</v>
      </c>
      <c r="D51" s="11" t="str">
        <f>VLOOKUP(B:B,Sheet2!A:L,3,FALSE)</f>
        <v>--</v>
      </c>
      <c r="E51" s="11" t="str">
        <f>VLOOKUP(B:B,Sheet2!A:L,4,FALSE)</f>
        <v>--</v>
      </c>
      <c r="F51" s="11" t="str">
        <f>VLOOKUP(B:B,Sheet2!A:L,5,FALSE)</f>
        <v>--</v>
      </c>
      <c r="G51" s="11" t="str">
        <f>VLOOKUP(B:B,Sheet2!A:L,6,FALSE)</f>
        <v>--</v>
      </c>
      <c r="H51" s="11" t="str">
        <f>VLOOKUP(B:B,Sheet2!A:L,7,FALSE)</f>
        <v>--</v>
      </c>
      <c r="I51" s="11" t="str">
        <f>VLOOKUP(B:B,Sheet2!A:L,8,FALSE)</f>
        <v>--</v>
      </c>
      <c r="J51" s="11" t="str">
        <f>VLOOKUP(B:B,Sheet2!A:L,9,FALSE)</f>
        <v>5</v>
      </c>
      <c r="K51" s="11">
        <f>VLOOKUP(B:B,Sheet2!A:L,10,FALSE)</f>
        <v>80.709999999999994</v>
      </c>
      <c r="L51" s="11">
        <f>VLOOKUP(B:B,Sheet2!A:L,11,FALSE)</f>
        <v>11</v>
      </c>
      <c r="M51" s="11" t="str">
        <f>VLOOKUP(B:B,Sheet2!A:L,12,FALSE)</f>
        <v>较好</v>
      </c>
    </row>
    <row r="52" spans="1:13" ht="17.100000000000001" customHeight="1" x14ac:dyDescent="0.15">
      <c r="A52" s="13"/>
      <c r="B52" s="10" t="s">
        <v>65</v>
      </c>
      <c r="C52" s="11">
        <f>VLOOKUP(B:B,Sheet2!A:L,2,FALSE)</f>
        <v>31.2</v>
      </c>
      <c r="D52" s="11" t="str">
        <f>VLOOKUP(B:B,Sheet2!A:L,3,FALSE)</f>
        <v>--</v>
      </c>
      <c r="E52" s="11" t="str">
        <f>VLOOKUP(B:B,Sheet2!A:L,4,FALSE)</f>
        <v>--</v>
      </c>
      <c r="F52" s="11" t="str">
        <f>VLOOKUP(B:B,Sheet2!A:L,5,FALSE)</f>
        <v>--</v>
      </c>
      <c r="G52" s="11" t="str">
        <f>VLOOKUP(B:B,Sheet2!A:L,6,FALSE)</f>
        <v>--</v>
      </c>
      <c r="H52" s="11" t="str">
        <f>VLOOKUP(B:B,Sheet2!A:L,7,FALSE)</f>
        <v>--</v>
      </c>
      <c r="I52" s="11" t="str">
        <f>VLOOKUP(B:B,Sheet2!A:L,8,FALSE)</f>
        <v>--</v>
      </c>
      <c r="J52" s="11" t="str">
        <f>VLOOKUP(B:B,Sheet2!A:L,9,FALSE)</f>
        <v>5</v>
      </c>
      <c r="K52" s="11">
        <f>VLOOKUP(B:B,Sheet2!A:L,10,FALSE)</f>
        <v>80.44</v>
      </c>
      <c r="L52" s="11">
        <f>VLOOKUP(B:B,Sheet2!A:L,11,FALSE)</f>
        <v>12</v>
      </c>
      <c r="M52" s="11" t="str">
        <f>VLOOKUP(B:B,Sheet2!A:L,12,FALSE)</f>
        <v>较好</v>
      </c>
    </row>
    <row r="53" spans="1:13" ht="17.100000000000001" customHeight="1" x14ac:dyDescent="0.15">
      <c r="A53" s="13"/>
      <c r="B53" s="10" t="s">
        <v>66</v>
      </c>
      <c r="C53" s="11">
        <f>VLOOKUP(B:B,Sheet2!A:L,2,FALSE)</f>
        <v>31.12</v>
      </c>
      <c r="D53" s="11" t="str">
        <f>VLOOKUP(B:B,Sheet2!A:L,3,FALSE)</f>
        <v>--</v>
      </c>
      <c r="E53" s="11" t="str">
        <f>VLOOKUP(B:B,Sheet2!A:L,4,FALSE)</f>
        <v>--</v>
      </c>
      <c r="F53" s="11" t="str">
        <f>VLOOKUP(B:B,Sheet2!A:L,5,FALSE)</f>
        <v>--</v>
      </c>
      <c r="G53" s="11" t="str">
        <f>VLOOKUP(B:B,Sheet2!A:L,6,FALSE)</f>
        <v>--</v>
      </c>
      <c r="H53" s="11" t="str">
        <f>VLOOKUP(B:B,Sheet2!A:L,7,FALSE)</f>
        <v>--</v>
      </c>
      <c r="I53" s="11" t="str">
        <f>VLOOKUP(B:B,Sheet2!A:L,8,FALSE)</f>
        <v>--</v>
      </c>
      <c r="J53" s="11" t="str">
        <f>VLOOKUP(B:B,Sheet2!A:L,9,FALSE)</f>
        <v>5</v>
      </c>
      <c r="K53" s="11">
        <f>VLOOKUP(B:B,Sheet2!A:L,10,FALSE)</f>
        <v>80.27</v>
      </c>
      <c r="L53" s="11">
        <f>VLOOKUP(B:B,Sheet2!A:L,11,FALSE)</f>
        <v>13</v>
      </c>
      <c r="M53" s="11" t="str">
        <f>VLOOKUP(B:B,Sheet2!A:L,12,FALSE)</f>
        <v>较好</v>
      </c>
    </row>
    <row r="54" spans="1:13" ht="17.100000000000001" customHeight="1" x14ac:dyDescent="0.15">
      <c r="A54" s="13"/>
      <c r="B54" s="10" t="s">
        <v>67</v>
      </c>
      <c r="C54" s="11">
        <f>VLOOKUP(B:B,Sheet2!A:L,2,FALSE)</f>
        <v>31.05</v>
      </c>
      <c r="D54" s="11" t="str">
        <f>VLOOKUP(B:B,Sheet2!A:L,3,FALSE)</f>
        <v>--</v>
      </c>
      <c r="E54" s="11" t="str">
        <f>VLOOKUP(B:B,Sheet2!A:L,4,FALSE)</f>
        <v>--</v>
      </c>
      <c r="F54" s="11" t="str">
        <f>VLOOKUP(B:B,Sheet2!A:L,5,FALSE)</f>
        <v>--</v>
      </c>
      <c r="G54" s="11" t="str">
        <f>VLOOKUP(B:B,Sheet2!A:L,6,FALSE)</f>
        <v>--</v>
      </c>
      <c r="H54" s="11" t="str">
        <f>VLOOKUP(B:B,Sheet2!A:L,7,FALSE)</f>
        <v>--</v>
      </c>
      <c r="I54" s="11" t="str">
        <f>VLOOKUP(B:B,Sheet2!A:L,8,FALSE)</f>
        <v>--</v>
      </c>
      <c r="J54" s="11" t="str">
        <f>VLOOKUP(B:B,Sheet2!A:L,9,FALSE)</f>
        <v>5</v>
      </c>
      <c r="K54" s="11">
        <f>VLOOKUP(B:B,Sheet2!A:L,10,FALSE)</f>
        <v>80.11</v>
      </c>
      <c r="L54" s="11">
        <f>VLOOKUP(B:B,Sheet2!A:L,11,FALSE)</f>
        <v>14</v>
      </c>
      <c r="M54" s="11" t="str">
        <f>VLOOKUP(B:B,Sheet2!A:L,12,FALSE)</f>
        <v>较好</v>
      </c>
    </row>
    <row r="55" spans="1:13" ht="17.100000000000001" customHeight="1" x14ac:dyDescent="0.15">
      <c r="A55" s="13"/>
      <c r="B55" s="10" t="s">
        <v>68</v>
      </c>
      <c r="C55" s="11">
        <f>VLOOKUP(B:B,Sheet2!A:L,2,FALSE)</f>
        <v>30.95</v>
      </c>
      <c r="D55" s="11" t="str">
        <f>VLOOKUP(B:B,Sheet2!A:L,3,FALSE)</f>
        <v>--</v>
      </c>
      <c r="E55" s="11" t="str">
        <f>VLOOKUP(B:B,Sheet2!A:L,4,FALSE)</f>
        <v>--</v>
      </c>
      <c r="F55" s="11" t="str">
        <f>VLOOKUP(B:B,Sheet2!A:L,5,FALSE)</f>
        <v>--</v>
      </c>
      <c r="G55" s="11" t="str">
        <f>VLOOKUP(B:B,Sheet2!A:L,6,FALSE)</f>
        <v>--</v>
      </c>
      <c r="H55" s="11" t="str">
        <f>VLOOKUP(B:B,Sheet2!A:L,7,FALSE)</f>
        <v>--</v>
      </c>
      <c r="I55" s="11" t="str">
        <f>VLOOKUP(B:B,Sheet2!A:L,8,FALSE)</f>
        <v>--</v>
      </c>
      <c r="J55" s="11" t="str">
        <f>VLOOKUP(B:B,Sheet2!A:L,9,FALSE)</f>
        <v>5</v>
      </c>
      <c r="K55" s="11">
        <f>VLOOKUP(B:B,Sheet2!A:L,10,FALSE)</f>
        <v>79.89</v>
      </c>
      <c r="L55" s="11">
        <f>VLOOKUP(B:B,Sheet2!A:L,11,FALSE)</f>
        <v>15</v>
      </c>
      <c r="M55" s="11" t="str">
        <f>VLOOKUP(B:B,Sheet2!A:L,12,FALSE)</f>
        <v>较好</v>
      </c>
    </row>
    <row r="56" spans="1:13" ht="17.100000000000001" customHeight="1" x14ac:dyDescent="0.15">
      <c r="A56" s="13"/>
      <c r="B56" s="10" t="s">
        <v>69</v>
      </c>
      <c r="C56" s="11">
        <f>VLOOKUP(B:B,Sheet2!A:L,2,FALSE)</f>
        <v>31.89</v>
      </c>
      <c r="D56" s="11" t="str">
        <f>VLOOKUP(B:B,Sheet2!A:L,3,FALSE)</f>
        <v>--</v>
      </c>
      <c r="E56" s="11" t="str">
        <f>VLOOKUP(B:B,Sheet2!A:L,4,FALSE)</f>
        <v>--</v>
      </c>
      <c r="F56" s="11" t="str">
        <f>VLOOKUP(B:B,Sheet2!A:L,5,FALSE)</f>
        <v>--</v>
      </c>
      <c r="G56" s="11" t="str">
        <f>VLOOKUP(B:B,Sheet2!A:L,6,FALSE)</f>
        <v>--</v>
      </c>
      <c r="H56" s="11" t="str">
        <f>VLOOKUP(B:B,Sheet2!A:L,7,FALSE)</f>
        <v>--</v>
      </c>
      <c r="I56" s="11" t="str">
        <f>VLOOKUP(B:B,Sheet2!A:L,8,FALSE)</f>
        <v>--</v>
      </c>
      <c r="J56" s="11" t="str">
        <f>VLOOKUP(B:B,Sheet2!A:L,9,FALSE)</f>
        <v>--</v>
      </c>
      <c r="K56" s="11">
        <f>VLOOKUP(B:B,Sheet2!A:L,10,FALSE)</f>
        <v>79.73</v>
      </c>
      <c r="L56" s="11">
        <f>VLOOKUP(B:B,Sheet2!A:L,11,FALSE)</f>
        <v>16</v>
      </c>
      <c r="M56" s="11" t="str">
        <f>VLOOKUP(B:B,Sheet2!A:L,12,FALSE)</f>
        <v>较好</v>
      </c>
    </row>
    <row r="57" spans="1:13" ht="17.100000000000001" customHeight="1" x14ac:dyDescent="0.15">
      <c r="A57" s="13"/>
      <c r="B57" s="10" t="s">
        <v>70</v>
      </c>
      <c r="C57" s="11">
        <f>VLOOKUP(B:B,Sheet2!A:L,2,FALSE)</f>
        <v>30.84</v>
      </c>
      <c r="D57" s="11" t="str">
        <f>VLOOKUP(B:B,Sheet2!A:L,3,FALSE)</f>
        <v>--</v>
      </c>
      <c r="E57" s="11" t="str">
        <f>VLOOKUP(B:B,Sheet2!A:L,4,FALSE)</f>
        <v>--</v>
      </c>
      <c r="F57" s="11" t="str">
        <f>VLOOKUP(B:B,Sheet2!A:L,5,FALSE)</f>
        <v>--</v>
      </c>
      <c r="G57" s="11" t="str">
        <f>VLOOKUP(B:B,Sheet2!A:L,6,FALSE)</f>
        <v>--</v>
      </c>
      <c r="H57" s="11" t="str">
        <f>VLOOKUP(B:B,Sheet2!A:L,7,FALSE)</f>
        <v>--</v>
      </c>
      <c r="I57" s="11" t="str">
        <f>VLOOKUP(B:B,Sheet2!A:L,8,FALSE)</f>
        <v>--</v>
      </c>
      <c r="J57" s="11" t="str">
        <f>VLOOKUP(B:B,Sheet2!A:L,9,FALSE)</f>
        <v>5</v>
      </c>
      <c r="K57" s="11">
        <f>VLOOKUP(B:B,Sheet2!A:L,10,FALSE)</f>
        <v>79.64</v>
      </c>
      <c r="L57" s="11">
        <f>VLOOKUP(B:B,Sheet2!A:L,11,FALSE)</f>
        <v>17</v>
      </c>
      <c r="M57" s="11" t="str">
        <f>VLOOKUP(B:B,Sheet2!A:L,12,FALSE)</f>
        <v>较好</v>
      </c>
    </row>
    <row r="58" spans="1:13" ht="17.100000000000001" customHeight="1" x14ac:dyDescent="0.15">
      <c r="A58" s="13"/>
      <c r="B58" s="10" t="s">
        <v>71</v>
      </c>
      <c r="C58" s="11">
        <f>VLOOKUP(B:B,Sheet2!A:L,2,FALSE)</f>
        <v>30.71</v>
      </c>
      <c r="D58" s="11" t="str">
        <f>VLOOKUP(B:B,Sheet2!A:L,3,FALSE)</f>
        <v>--</v>
      </c>
      <c r="E58" s="11" t="str">
        <f>VLOOKUP(B:B,Sheet2!A:L,4,FALSE)</f>
        <v>--</v>
      </c>
      <c r="F58" s="11" t="str">
        <f>VLOOKUP(B:B,Sheet2!A:L,5,FALSE)</f>
        <v>--</v>
      </c>
      <c r="G58" s="11" t="str">
        <f>VLOOKUP(B:B,Sheet2!A:L,6,FALSE)</f>
        <v>--</v>
      </c>
      <c r="H58" s="11" t="str">
        <f>VLOOKUP(B:B,Sheet2!A:L,7,FALSE)</f>
        <v>--</v>
      </c>
      <c r="I58" s="11" t="str">
        <f>VLOOKUP(B:B,Sheet2!A:L,8,FALSE)</f>
        <v>--</v>
      </c>
      <c r="J58" s="11" t="str">
        <f>VLOOKUP(B:B,Sheet2!A:L,9,FALSE)</f>
        <v>5</v>
      </c>
      <c r="K58" s="11">
        <f>VLOOKUP(B:B,Sheet2!A:L,10,FALSE)</f>
        <v>79.36</v>
      </c>
      <c r="L58" s="11">
        <f>VLOOKUP(B:B,Sheet2!A:L,11,FALSE)</f>
        <v>18</v>
      </c>
      <c r="M58" s="11" t="str">
        <f>VLOOKUP(B:B,Sheet2!A:L,12,FALSE)</f>
        <v>较好</v>
      </c>
    </row>
    <row r="59" spans="1:13" ht="17.100000000000001" customHeight="1" x14ac:dyDescent="0.15">
      <c r="A59" s="13"/>
      <c r="B59" s="10" t="s">
        <v>72</v>
      </c>
      <c r="C59" s="11">
        <f>VLOOKUP(B:B,Sheet2!A:L,2,FALSE)</f>
        <v>30.71</v>
      </c>
      <c r="D59" s="11" t="str">
        <f>VLOOKUP(B:B,Sheet2!A:L,3,FALSE)</f>
        <v>--</v>
      </c>
      <c r="E59" s="11" t="str">
        <f>VLOOKUP(B:B,Sheet2!A:L,4,FALSE)</f>
        <v>--</v>
      </c>
      <c r="F59" s="11" t="str">
        <f>VLOOKUP(B:B,Sheet2!A:L,5,FALSE)</f>
        <v>--</v>
      </c>
      <c r="G59" s="11" t="str">
        <f>VLOOKUP(B:B,Sheet2!A:L,6,FALSE)</f>
        <v>--</v>
      </c>
      <c r="H59" s="11" t="str">
        <f>VLOOKUP(B:B,Sheet2!A:L,7,FALSE)</f>
        <v>--</v>
      </c>
      <c r="I59" s="11" t="str">
        <f>VLOOKUP(B:B,Sheet2!A:L,8,FALSE)</f>
        <v>--</v>
      </c>
      <c r="J59" s="11" t="str">
        <f>VLOOKUP(B:B,Sheet2!A:L,9,FALSE)</f>
        <v>5</v>
      </c>
      <c r="K59" s="11">
        <f>VLOOKUP(B:B,Sheet2!A:L,10,FALSE)</f>
        <v>79.36</v>
      </c>
      <c r="L59" s="11">
        <f>VLOOKUP(B:B,Sheet2!A:L,11,FALSE)</f>
        <v>18</v>
      </c>
      <c r="M59" s="11" t="str">
        <f>VLOOKUP(B:B,Sheet2!A:L,12,FALSE)</f>
        <v>较好</v>
      </c>
    </row>
    <row r="60" spans="1:13" ht="17.100000000000001" customHeight="1" x14ac:dyDescent="0.15">
      <c r="A60" s="13"/>
      <c r="B60" s="10" t="s">
        <v>73</v>
      </c>
      <c r="C60" s="11">
        <f>VLOOKUP(B:B,Sheet2!A:L,2,FALSE)</f>
        <v>30.66</v>
      </c>
      <c r="D60" s="11" t="str">
        <f>VLOOKUP(B:B,Sheet2!A:L,3,FALSE)</f>
        <v>--</v>
      </c>
      <c r="E60" s="11" t="str">
        <f>VLOOKUP(B:B,Sheet2!A:L,4,FALSE)</f>
        <v>--</v>
      </c>
      <c r="F60" s="11" t="str">
        <f>VLOOKUP(B:B,Sheet2!A:L,5,FALSE)</f>
        <v>--</v>
      </c>
      <c r="G60" s="11" t="str">
        <f>VLOOKUP(B:B,Sheet2!A:L,6,FALSE)</f>
        <v>--</v>
      </c>
      <c r="H60" s="11" t="str">
        <f>VLOOKUP(B:B,Sheet2!A:L,7,FALSE)</f>
        <v>--</v>
      </c>
      <c r="I60" s="11" t="str">
        <f>VLOOKUP(B:B,Sheet2!A:L,8,FALSE)</f>
        <v>--</v>
      </c>
      <c r="J60" s="11" t="str">
        <f>VLOOKUP(B:B,Sheet2!A:L,9,FALSE)</f>
        <v>5</v>
      </c>
      <c r="K60" s="11">
        <f>VLOOKUP(B:B,Sheet2!A:L,10,FALSE)</f>
        <v>79.239999999999995</v>
      </c>
      <c r="L60" s="11">
        <f>VLOOKUP(B:B,Sheet2!A:L,11,FALSE)</f>
        <v>20</v>
      </c>
      <c r="M60" s="11" t="str">
        <f>VLOOKUP(B:B,Sheet2!A:L,12,FALSE)</f>
        <v>一般</v>
      </c>
    </row>
    <row r="61" spans="1:13" ht="17.100000000000001" customHeight="1" x14ac:dyDescent="0.15">
      <c r="A61" s="13"/>
      <c r="B61" s="10" t="s">
        <v>74</v>
      </c>
      <c r="C61" s="11">
        <f>VLOOKUP(B:B,Sheet2!A:L,2,FALSE)</f>
        <v>30.61</v>
      </c>
      <c r="D61" s="11" t="str">
        <f>VLOOKUP(B:B,Sheet2!A:L,3,FALSE)</f>
        <v>--</v>
      </c>
      <c r="E61" s="11" t="str">
        <f>VLOOKUP(B:B,Sheet2!A:L,4,FALSE)</f>
        <v>--</v>
      </c>
      <c r="F61" s="11" t="str">
        <f>VLOOKUP(B:B,Sheet2!A:L,5,FALSE)</f>
        <v>--</v>
      </c>
      <c r="G61" s="11" t="str">
        <f>VLOOKUP(B:B,Sheet2!A:L,6,FALSE)</f>
        <v>--</v>
      </c>
      <c r="H61" s="11" t="str">
        <f>VLOOKUP(B:B,Sheet2!A:L,7,FALSE)</f>
        <v>--</v>
      </c>
      <c r="I61" s="11" t="str">
        <f>VLOOKUP(B:B,Sheet2!A:L,8,FALSE)</f>
        <v>--</v>
      </c>
      <c r="J61" s="11" t="str">
        <f>VLOOKUP(B:B,Sheet2!A:L,9,FALSE)</f>
        <v>5</v>
      </c>
      <c r="K61" s="11">
        <f>VLOOKUP(B:B,Sheet2!A:L,10,FALSE)</f>
        <v>79.13</v>
      </c>
      <c r="L61" s="11">
        <f>VLOOKUP(B:B,Sheet2!A:L,11,FALSE)</f>
        <v>21</v>
      </c>
      <c r="M61" s="11" t="str">
        <f>VLOOKUP(B:B,Sheet2!A:L,12,FALSE)</f>
        <v>一般</v>
      </c>
    </row>
    <row r="62" spans="1:13" ht="17.100000000000001" customHeight="1" x14ac:dyDescent="0.15">
      <c r="A62" s="13"/>
      <c r="B62" s="10" t="s">
        <v>75</v>
      </c>
      <c r="C62" s="11">
        <f>VLOOKUP(B:B,Sheet2!A:L,2,FALSE)</f>
        <v>30.43</v>
      </c>
      <c r="D62" s="11" t="str">
        <f>VLOOKUP(B:B,Sheet2!A:L,3,FALSE)</f>
        <v>--</v>
      </c>
      <c r="E62" s="11" t="str">
        <f>VLOOKUP(B:B,Sheet2!A:L,4,FALSE)</f>
        <v>--</v>
      </c>
      <c r="F62" s="11" t="str">
        <f>VLOOKUP(B:B,Sheet2!A:L,5,FALSE)</f>
        <v>--</v>
      </c>
      <c r="G62" s="11" t="str">
        <f>VLOOKUP(B:B,Sheet2!A:L,6,FALSE)</f>
        <v>--</v>
      </c>
      <c r="H62" s="11" t="str">
        <f>VLOOKUP(B:B,Sheet2!A:L,7,FALSE)</f>
        <v>--</v>
      </c>
      <c r="I62" s="11" t="str">
        <f>VLOOKUP(B:B,Sheet2!A:L,8,FALSE)</f>
        <v>--</v>
      </c>
      <c r="J62" s="11" t="str">
        <f>VLOOKUP(B:B,Sheet2!A:L,9,FALSE)</f>
        <v>5</v>
      </c>
      <c r="K62" s="11">
        <f>VLOOKUP(B:B,Sheet2!A:L,10,FALSE)</f>
        <v>78.73</v>
      </c>
      <c r="L62" s="11">
        <f>VLOOKUP(B:B,Sheet2!A:L,11,FALSE)</f>
        <v>22</v>
      </c>
      <c r="M62" s="11" t="str">
        <f>VLOOKUP(B:B,Sheet2!A:L,12,FALSE)</f>
        <v>一般</v>
      </c>
    </row>
    <row r="63" spans="1:13" ht="17.100000000000001" customHeight="1" x14ac:dyDescent="0.15">
      <c r="A63" s="13"/>
      <c r="B63" s="10" t="s">
        <v>76</v>
      </c>
      <c r="C63" s="11">
        <f>VLOOKUP(B:B,Sheet2!A:L,2,FALSE)</f>
        <v>30.37</v>
      </c>
      <c r="D63" s="11" t="str">
        <f>VLOOKUP(B:B,Sheet2!A:L,3,FALSE)</f>
        <v>--</v>
      </c>
      <c r="E63" s="11" t="str">
        <f>VLOOKUP(B:B,Sheet2!A:L,4,FALSE)</f>
        <v>--</v>
      </c>
      <c r="F63" s="11" t="str">
        <f>VLOOKUP(B:B,Sheet2!A:L,5,FALSE)</f>
        <v>--</v>
      </c>
      <c r="G63" s="11" t="str">
        <f>VLOOKUP(B:B,Sheet2!A:L,6,FALSE)</f>
        <v>--</v>
      </c>
      <c r="H63" s="11" t="str">
        <f>VLOOKUP(B:B,Sheet2!A:L,7,FALSE)</f>
        <v>--</v>
      </c>
      <c r="I63" s="11" t="str">
        <f>VLOOKUP(B:B,Sheet2!A:L,8,FALSE)</f>
        <v>--</v>
      </c>
      <c r="J63" s="11" t="str">
        <f>VLOOKUP(B:B,Sheet2!A:L,9,FALSE)</f>
        <v>5</v>
      </c>
      <c r="K63" s="11">
        <f>VLOOKUP(B:B,Sheet2!A:L,10,FALSE)</f>
        <v>78.599999999999994</v>
      </c>
      <c r="L63" s="11">
        <f>VLOOKUP(B:B,Sheet2!A:L,11,FALSE)</f>
        <v>23</v>
      </c>
      <c r="M63" s="11" t="str">
        <f>VLOOKUP(B:B,Sheet2!A:L,12,FALSE)</f>
        <v>一般</v>
      </c>
    </row>
    <row r="64" spans="1:13" ht="17.100000000000001" customHeight="1" x14ac:dyDescent="0.15">
      <c r="A64" s="13"/>
      <c r="B64" s="10" t="s">
        <v>77</v>
      </c>
      <c r="C64" s="11">
        <f>VLOOKUP(B:B,Sheet2!A:L,2,FALSE)</f>
        <v>30.24</v>
      </c>
      <c r="D64" s="11" t="str">
        <f>VLOOKUP(B:B,Sheet2!A:L,3,FALSE)</f>
        <v>--</v>
      </c>
      <c r="E64" s="11" t="str">
        <f>VLOOKUP(B:B,Sheet2!A:L,4,FALSE)</f>
        <v>--</v>
      </c>
      <c r="F64" s="11" t="str">
        <f>VLOOKUP(B:B,Sheet2!A:L,5,FALSE)</f>
        <v>--</v>
      </c>
      <c r="G64" s="11" t="str">
        <f>VLOOKUP(B:B,Sheet2!A:L,6,FALSE)</f>
        <v>--</v>
      </c>
      <c r="H64" s="11" t="str">
        <f>VLOOKUP(B:B,Sheet2!A:L,7,FALSE)</f>
        <v>--</v>
      </c>
      <c r="I64" s="11" t="str">
        <f>VLOOKUP(B:B,Sheet2!A:L,8,FALSE)</f>
        <v>--</v>
      </c>
      <c r="J64" s="11" t="str">
        <f>VLOOKUP(B:B,Sheet2!A:L,9,FALSE)</f>
        <v>5</v>
      </c>
      <c r="K64" s="11">
        <f>VLOOKUP(B:B,Sheet2!A:L,10,FALSE)</f>
        <v>78.31</v>
      </c>
      <c r="L64" s="11">
        <f>VLOOKUP(B:B,Sheet2!A:L,11,FALSE)</f>
        <v>24</v>
      </c>
      <c r="M64" s="11" t="str">
        <f>VLOOKUP(B:B,Sheet2!A:L,12,FALSE)</f>
        <v>一般</v>
      </c>
    </row>
    <row r="65" spans="1:13" ht="17.100000000000001" customHeight="1" x14ac:dyDescent="0.15">
      <c r="A65" s="13"/>
      <c r="B65" s="10" t="s">
        <v>78</v>
      </c>
      <c r="C65" s="11">
        <f>VLOOKUP(B:B,Sheet2!A:L,2,FALSE)</f>
        <v>30.2</v>
      </c>
      <c r="D65" s="11" t="str">
        <f>VLOOKUP(B:B,Sheet2!A:L,3,FALSE)</f>
        <v>--</v>
      </c>
      <c r="E65" s="11" t="str">
        <f>VLOOKUP(B:B,Sheet2!A:L,4,FALSE)</f>
        <v>--</v>
      </c>
      <c r="F65" s="11" t="str">
        <f>VLOOKUP(B:B,Sheet2!A:L,5,FALSE)</f>
        <v>--</v>
      </c>
      <c r="G65" s="11" t="str">
        <f>VLOOKUP(B:B,Sheet2!A:L,6,FALSE)</f>
        <v>--</v>
      </c>
      <c r="H65" s="11" t="str">
        <f>VLOOKUP(B:B,Sheet2!A:L,7,FALSE)</f>
        <v>--</v>
      </c>
      <c r="I65" s="11" t="str">
        <f>VLOOKUP(B:B,Sheet2!A:L,8,FALSE)</f>
        <v>--</v>
      </c>
      <c r="J65" s="11" t="str">
        <f>VLOOKUP(B:B,Sheet2!A:L,9,FALSE)</f>
        <v>5</v>
      </c>
      <c r="K65" s="11">
        <f>VLOOKUP(B:B,Sheet2!A:L,10,FALSE)</f>
        <v>78.22</v>
      </c>
      <c r="L65" s="11">
        <f>VLOOKUP(B:B,Sheet2!A:L,11,FALSE)</f>
        <v>25</v>
      </c>
      <c r="M65" s="11" t="str">
        <f>VLOOKUP(B:B,Sheet2!A:L,12,FALSE)</f>
        <v>一般</v>
      </c>
    </row>
    <row r="66" spans="1:13" ht="17.100000000000001" customHeight="1" x14ac:dyDescent="0.15">
      <c r="A66" s="13"/>
      <c r="B66" s="10" t="s">
        <v>79</v>
      </c>
      <c r="C66" s="11">
        <f>VLOOKUP(B:B,Sheet2!A:L,2,FALSE)</f>
        <v>30.16</v>
      </c>
      <c r="D66" s="11" t="str">
        <f>VLOOKUP(B:B,Sheet2!A:L,3,FALSE)</f>
        <v>--</v>
      </c>
      <c r="E66" s="11" t="str">
        <f>VLOOKUP(B:B,Sheet2!A:L,4,FALSE)</f>
        <v>--</v>
      </c>
      <c r="F66" s="11" t="str">
        <f>VLOOKUP(B:B,Sheet2!A:L,5,FALSE)</f>
        <v>--</v>
      </c>
      <c r="G66" s="11" t="str">
        <f>VLOOKUP(B:B,Sheet2!A:L,6,FALSE)</f>
        <v>--</v>
      </c>
      <c r="H66" s="11" t="str">
        <f>VLOOKUP(B:B,Sheet2!A:L,7,FALSE)</f>
        <v>--</v>
      </c>
      <c r="I66" s="11" t="str">
        <f>VLOOKUP(B:B,Sheet2!A:L,8,FALSE)</f>
        <v>--</v>
      </c>
      <c r="J66" s="11" t="str">
        <f>VLOOKUP(B:B,Sheet2!A:L,9,FALSE)</f>
        <v>5</v>
      </c>
      <c r="K66" s="11">
        <f>VLOOKUP(B:B,Sheet2!A:L,10,FALSE)</f>
        <v>78.13</v>
      </c>
      <c r="L66" s="11">
        <f>VLOOKUP(B:B,Sheet2!A:L,11,FALSE)</f>
        <v>26</v>
      </c>
      <c r="M66" s="11" t="str">
        <f>VLOOKUP(B:B,Sheet2!A:L,12,FALSE)</f>
        <v>一般</v>
      </c>
    </row>
    <row r="67" spans="1:13" ht="17.100000000000001" customHeight="1" x14ac:dyDescent="0.15">
      <c r="A67" s="13"/>
      <c r="B67" s="10" t="s">
        <v>80</v>
      </c>
      <c r="C67" s="11">
        <f>VLOOKUP(B:B,Sheet2!A:L,2,FALSE)</f>
        <v>30.09</v>
      </c>
      <c r="D67" s="11" t="str">
        <f>VLOOKUP(B:B,Sheet2!A:L,3,FALSE)</f>
        <v>--</v>
      </c>
      <c r="E67" s="11" t="str">
        <f>VLOOKUP(B:B,Sheet2!A:L,4,FALSE)</f>
        <v>--</v>
      </c>
      <c r="F67" s="11" t="str">
        <f>VLOOKUP(B:B,Sheet2!A:L,5,FALSE)</f>
        <v>--</v>
      </c>
      <c r="G67" s="11" t="str">
        <f>VLOOKUP(B:B,Sheet2!A:L,6,FALSE)</f>
        <v>--</v>
      </c>
      <c r="H67" s="11" t="str">
        <f>VLOOKUP(B:B,Sheet2!A:L,7,FALSE)</f>
        <v>--</v>
      </c>
      <c r="I67" s="11" t="str">
        <f>VLOOKUP(B:B,Sheet2!A:L,8,FALSE)</f>
        <v>--</v>
      </c>
      <c r="J67" s="11" t="str">
        <f>VLOOKUP(B:B,Sheet2!A:L,9,FALSE)</f>
        <v>5</v>
      </c>
      <c r="K67" s="11">
        <f>VLOOKUP(B:B,Sheet2!A:L,10,FALSE)</f>
        <v>77.98</v>
      </c>
      <c r="L67" s="11">
        <f>VLOOKUP(B:B,Sheet2!A:L,11,FALSE)</f>
        <v>27</v>
      </c>
      <c r="M67" s="11" t="str">
        <f>VLOOKUP(B:B,Sheet2!A:L,12,FALSE)</f>
        <v>一般</v>
      </c>
    </row>
    <row r="68" spans="1:13" ht="17.100000000000001" customHeight="1" x14ac:dyDescent="0.15">
      <c r="A68" s="13"/>
      <c r="B68" s="10" t="s">
        <v>81</v>
      </c>
      <c r="C68" s="11">
        <f>VLOOKUP(B:B,Sheet2!A:L,2,FALSE)</f>
        <v>30.05</v>
      </c>
      <c r="D68" s="11" t="str">
        <f>VLOOKUP(B:B,Sheet2!A:L,3,FALSE)</f>
        <v>--</v>
      </c>
      <c r="E68" s="11" t="str">
        <f>VLOOKUP(B:B,Sheet2!A:L,4,FALSE)</f>
        <v>--</v>
      </c>
      <c r="F68" s="11" t="str">
        <f>VLOOKUP(B:B,Sheet2!A:L,5,FALSE)</f>
        <v>--</v>
      </c>
      <c r="G68" s="11" t="str">
        <f>VLOOKUP(B:B,Sheet2!A:L,6,FALSE)</f>
        <v>--</v>
      </c>
      <c r="H68" s="11" t="str">
        <f>VLOOKUP(B:B,Sheet2!A:L,7,FALSE)</f>
        <v>--</v>
      </c>
      <c r="I68" s="11" t="str">
        <f>VLOOKUP(B:B,Sheet2!A:L,8,FALSE)</f>
        <v>--</v>
      </c>
      <c r="J68" s="11" t="str">
        <f>VLOOKUP(B:B,Sheet2!A:L,9,FALSE)</f>
        <v>5</v>
      </c>
      <c r="K68" s="11">
        <f>VLOOKUP(B:B,Sheet2!A:L,10,FALSE)</f>
        <v>77.89</v>
      </c>
      <c r="L68" s="11">
        <f>VLOOKUP(B:B,Sheet2!A:L,11,FALSE)</f>
        <v>28</v>
      </c>
      <c r="M68" s="11" t="str">
        <f>VLOOKUP(B:B,Sheet2!A:L,12,FALSE)</f>
        <v>一般</v>
      </c>
    </row>
    <row r="69" spans="1:13" ht="17.100000000000001" customHeight="1" x14ac:dyDescent="0.15">
      <c r="A69" s="13"/>
      <c r="B69" s="10" t="s">
        <v>82</v>
      </c>
      <c r="C69" s="11">
        <f>VLOOKUP(B:B,Sheet2!A:L,2,FALSE)</f>
        <v>29.69</v>
      </c>
      <c r="D69" s="11" t="str">
        <f>VLOOKUP(B:B,Sheet2!A:L,3,FALSE)</f>
        <v>--</v>
      </c>
      <c r="E69" s="11" t="str">
        <f>VLOOKUP(B:B,Sheet2!A:L,4,FALSE)</f>
        <v>--</v>
      </c>
      <c r="F69" s="11" t="str">
        <f>VLOOKUP(B:B,Sheet2!A:L,5,FALSE)</f>
        <v>--</v>
      </c>
      <c r="G69" s="11" t="str">
        <f>VLOOKUP(B:B,Sheet2!A:L,6,FALSE)</f>
        <v>--</v>
      </c>
      <c r="H69" s="11" t="str">
        <f>VLOOKUP(B:B,Sheet2!A:L,7,FALSE)</f>
        <v>--</v>
      </c>
      <c r="I69" s="11" t="str">
        <f>VLOOKUP(B:B,Sheet2!A:L,8,FALSE)</f>
        <v>--</v>
      </c>
      <c r="J69" s="11" t="str">
        <f>VLOOKUP(B:B,Sheet2!A:L,9,FALSE)</f>
        <v>5</v>
      </c>
      <c r="K69" s="11">
        <f>VLOOKUP(B:B,Sheet2!A:L,10,FALSE)</f>
        <v>77.09</v>
      </c>
      <c r="L69" s="11">
        <f>VLOOKUP(B:B,Sheet2!A:L,11,FALSE)</f>
        <v>29</v>
      </c>
      <c r="M69" s="11" t="str">
        <f>VLOOKUP(B:B,Sheet2!A:L,12,FALSE)</f>
        <v>一般</v>
      </c>
    </row>
    <row r="70" spans="1:13" ht="17.100000000000001" customHeight="1" x14ac:dyDescent="0.15">
      <c r="A70" s="13"/>
      <c r="B70" s="10" t="s">
        <v>83</v>
      </c>
      <c r="C70" s="11">
        <f>VLOOKUP(B:B,Sheet2!A:L,2,FALSE)</f>
        <v>29.64</v>
      </c>
      <c r="D70" s="11" t="str">
        <f>VLOOKUP(B:B,Sheet2!A:L,3,FALSE)</f>
        <v>--</v>
      </c>
      <c r="E70" s="11" t="str">
        <f>VLOOKUP(B:B,Sheet2!A:L,4,FALSE)</f>
        <v>--</v>
      </c>
      <c r="F70" s="11" t="str">
        <f>VLOOKUP(B:B,Sheet2!A:L,5,FALSE)</f>
        <v>--</v>
      </c>
      <c r="G70" s="11" t="str">
        <f>VLOOKUP(B:B,Sheet2!A:L,6,FALSE)</f>
        <v>--</v>
      </c>
      <c r="H70" s="11" t="str">
        <f>VLOOKUP(B:B,Sheet2!A:L,7,FALSE)</f>
        <v>--</v>
      </c>
      <c r="I70" s="11" t="str">
        <f>VLOOKUP(B:B,Sheet2!A:L,8,FALSE)</f>
        <v>--</v>
      </c>
      <c r="J70" s="11" t="str">
        <f>VLOOKUP(B:B,Sheet2!A:L,9,FALSE)</f>
        <v>5</v>
      </c>
      <c r="K70" s="11">
        <f>VLOOKUP(B:B,Sheet2!A:L,10,FALSE)</f>
        <v>76.98</v>
      </c>
      <c r="L70" s="11">
        <f>VLOOKUP(B:B,Sheet2!A:L,11,FALSE)</f>
        <v>30</v>
      </c>
      <c r="M70" s="11" t="str">
        <f>VLOOKUP(B:B,Sheet2!A:L,12,FALSE)</f>
        <v>一般</v>
      </c>
    </row>
    <row r="71" spans="1:13" ht="17.100000000000001" customHeight="1" x14ac:dyDescent="0.15">
      <c r="A71" s="13"/>
      <c r="B71" s="10" t="s">
        <v>84</v>
      </c>
      <c r="C71" s="11">
        <f>VLOOKUP(B:B,Sheet2!A:L,2,FALSE)</f>
        <v>29.52</v>
      </c>
      <c r="D71" s="11" t="str">
        <f>VLOOKUP(B:B,Sheet2!A:L,3,FALSE)</f>
        <v>--</v>
      </c>
      <c r="E71" s="11" t="str">
        <f>VLOOKUP(B:B,Sheet2!A:L,4,FALSE)</f>
        <v>--</v>
      </c>
      <c r="F71" s="11" t="str">
        <f>VLOOKUP(B:B,Sheet2!A:L,5,FALSE)</f>
        <v>--</v>
      </c>
      <c r="G71" s="11" t="str">
        <f>VLOOKUP(B:B,Sheet2!A:L,6,FALSE)</f>
        <v>--</v>
      </c>
      <c r="H71" s="11" t="str">
        <f>VLOOKUP(B:B,Sheet2!A:L,7,FALSE)</f>
        <v>--</v>
      </c>
      <c r="I71" s="11" t="str">
        <f>VLOOKUP(B:B,Sheet2!A:L,8,FALSE)</f>
        <v>--</v>
      </c>
      <c r="J71" s="11" t="str">
        <f>VLOOKUP(B:B,Sheet2!A:L,9,FALSE)</f>
        <v>5</v>
      </c>
      <c r="K71" s="11">
        <f>VLOOKUP(B:B,Sheet2!A:L,10,FALSE)</f>
        <v>76.709999999999994</v>
      </c>
      <c r="L71" s="11">
        <f>VLOOKUP(B:B,Sheet2!A:L,11,FALSE)</f>
        <v>31</v>
      </c>
      <c r="M71" s="11" t="str">
        <f>VLOOKUP(B:B,Sheet2!A:L,12,FALSE)</f>
        <v>一般</v>
      </c>
    </row>
    <row r="72" spans="1:13" ht="17.100000000000001" customHeight="1" x14ac:dyDescent="0.15">
      <c r="A72" s="13"/>
      <c r="B72" s="10" t="s">
        <v>85</v>
      </c>
      <c r="C72" s="11">
        <f>VLOOKUP(B:B,Sheet2!A:L,2,FALSE)</f>
        <v>29.47</v>
      </c>
      <c r="D72" s="11" t="str">
        <f>VLOOKUP(B:B,Sheet2!A:L,3,FALSE)</f>
        <v>--</v>
      </c>
      <c r="E72" s="11" t="str">
        <f>VLOOKUP(B:B,Sheet2!A:L,4,FALSE)</f>
        <v>--</v>
      </c>
      <c r="F72" s="11" t="str">
        <f>VLOOKUP(B:B,Sheet2!A:L,5,FALSE)</f>
        <v>--</v>
      </c>
      <c r="G72" s="11" t="str">
        <f>VLOOKUP(B:B,Sheet2!A:L,6,FALSE)</f>
        <v>--</v>
      </c>
      <c r="H72" s="11" t="str">
        <f>VLOOKUP(B:B,Sheet2!A:L,7,FALSE)</f>
        <v>--</v>
      </c>
      <c r="I72" s="11" t="str">
        <f>VLOOKUP(B:B,Sheet2!A:L,8,FALSE)</f>
        <v>--</v>
      </c>
      <c r="J72" s="11" t="str">
        <f>VLOOKUP(B:B,Sheet2!A:L,9,FALSE)</f>
        <v>5</v>
      </c>
      <c r="K72" s="11">
        <f>VLOOKUP(B:B,Sheet2!A:L,10,FALSE)</f>
        <v>76.599999999999994</v>
      </c>
      <c r="L72" s="11">
        <f>VLOOKUP(B:B,Sheet2!A:L,11,FALSE)</f>
        <v>32</v>
      </c>
      <c r="M72" s="11" t="str">
        <f>VLOOKUP(B:B,Sheet2!A:L,12,FALSE)</f>
        <v>一般</v>
      </c>
    </row>
    <row r="73" spans="1:13" ht="17.100000000000001" customHeight="1" x14ac:dyDescent="0.15">
      <c r="A73" s="13"/>
      <c r="B73" s="10" t="s">
        <v>86</v>
      </c>
      <c r="C73" s="11">
        <f>VLOOKUP(B:B,Sheet2!A:L,2,FALSE)</f>
        <v>29.09</v>
      </c>
      <c r="D73" s="11" t="str">
        <f>VLOOKUP(B:B,Sheet2!A:L,3,FALSE)</f>
        <v>--</v>
      </c>
      <c r="E73" s="11" t="str">
        <f>VLOOKUP(B:B,Sheet2!A:L,4,FALSE)</f>
        <v>--</v>
      </c>
      <c r="F73" s="11" t="str">
        <f>VLOOKUP(B:B,Sheet2!A:L,5,FALSE)</f>
        <v>--</v>
      </c>
      <c r="G73" s="11" t="str">
        <f>VLOOKUP(B:B,Sheet2!A:L,6,FALSE)</f>
        <v>--</v>
      </c>
      <c r="H73" s="11" t="str">
        <f>VLOOKUP(B:B,Sheet2!A:L,7,FALSE)</f>
        <v>--</v>
      </c>
      <c r="I73" s="11" t="str">
        <f>VLOOKUP(B:B,Sheet2!A:L,8,FALSE)</f>
        <v>--</v>
      </c>
      <c r="J73" s="11" t="str">
        <f>VLOOKUP(B:B,Sheet2!A:L,9,FALSE)</f>
        <v>5</v>
      </c>
      <c r="K73" s="11">
        <f>VLOOKUP(B:B,Sheet2!A:L,10,FALSE)</f>
        <v>75.760000000000005</v>
      </c>
      <c r="L73" s="11">
        <f>VLOOKUP(B:B,Sheet2!A:L,11,FALSE)</f>
        <v>33</v>
      </c>
      <c r="M73" s="11" t="str">
        <f>VLOOKUP(B:B,Sheet2!A:L,12,FALSE)</f>
        <v>差</v>
      </c>
    </row>
    <row r="74" spans="1:13" ht="17.100000000000001" customHeight="1" x14ac:dyDescent="0.15">
      <c r="A74" s="13"/>
      <c r="B74" s="10" t="s">
        <v>87</v>
      </c>
      <c r="C74" s="11">
        <f>VLOOKUP(B:B,Sheet2!A:L,2,FALSE)</f>
        <v>30.23</v>
      </c>
      <c r="D74" s="11" t="str">
        <f>VLOOKUP(B:B,Sheet2!A:L,3,FALSE)</f>
        <v>--</v>
      </c>
      <c r="E74" s="11" t="str">
        <f>VLOOKUP(B:B,Sheet2!A:L,4,FALSE)</f>
        <v>--</v>
      </c>
      <c r="F74" s="11" t="str">
        <f>VLOOKUP(B:B,Sheet2!A:L,5,FALSE)</f>
        <v>--</v>
      </c>
      <c r="G74" s="11" t="str">
        <f>VLOOKUP(B:B,Sheet2!A:L,6,FALSE)</f>
        <v>--</v>
      </c>
      <c r="H74" s="11" t="str">
        <f>VLOOKUP(B:B,Sheet2!A:L,7,FALSE)</f>
        <v>--</v>
      </c>
      <c r="I74" s="11" t="str">
        <f>VLOOKUP(B:B,Sheet2!A:L,8,FALSE)</f>
        <v>--</v>
      </c>
      <c r="J74" s="11" t="str">
        <f>VLOOKUP(B:B,Sheet2!A:L,9,FALSE)</f>
        <v>--</v>
      </c>
      <c r="K74" s="11">
        <f>VLOOKUP(B:B,Sheet2!A:L,10,FALSE)</f>
        <v>75.58</v>
      </c>
      <c r="L74" s="11">
        <f>VLOOKUP(B:B,Sheet2!A:L,11,FALSE)</f>
        <v>34</v>
      </c>
      <c r="M74" s="11" t="str">
        <f>VLOOKUP(B:B,Sheet2!A:L,12,FALSE)</f>
        <v>差</v>
      </c>
    </row>
    <row r="75" spans="1:13" ht="17.100000000000001" customHeight="1" x14ac:dyDescent="0.15">
      <c r="A75" s="13"/>
      <c r="B75" s="10" t="s">
        <v>88</v>
      </c>
      <c r="C75" s="11">
        <f>VLOOKUP(B:B,Sheet2!A:L,2,FALSE)</f>
        <v>30.09</v>
      </c>
      <c r="D75" s="11" t="str">
        <f>VLOOKUP(B:B,Sheet2!A:L,3,FALSE)</f>
        <v>--</v>
      </c>
      <c r="E75" s="11" t="str">
        <f>VLOOKUP(B:B,Sheet2!A:L,4,FALSE)</f>
        <v>--</v>
      </c>
      <c r="F75" s="11" t="str">
        <f>VLOOKUP(B:B,Sheet2!A:L,5,FALSE)</f>
        <v>--</v>
      </c>
      <c r="G75" s="11" t="str">
        <f>VLOOKUP(B:B,Sheet2!A:L,6,FALSE)</f>
        <v>--</v>
      </c>
      <c r="H75" s="11" t="str">
        <f>VLOOKUP(B:B,Sheet2!A:L,7,FALSE)</f>
        <v>--</v>
      </c>
      <c r="I75" s="11" t="str">
        <f>VLOOKUP(B:B,Sheet2!A:L,8,FALSE)</f>
        <v>--</v>
      </c>
      <c r="J75" s="11" t="str">
        <f>VLOOKUP(B:B,Sheet2!A:L,9,FALSE)</f>
        <v>--</v>
      </c>
      <c r="K75" s="11">
        <f>VLOOKUP(B:B,Sheet2!A:L,10,FALSE)</f>
        <v>75.23</v>
      </c>
      <c r="L75" s="11">
        <f>VLOOKUP(B:B,Sheet2!A:L,11,FALSE)</f>
        <v>35</v>
      </c>
      <c r="M75" s="11" t="str">
        <f>VLOOKUP(B:B,Sheet2!A:L,12,FALSE)</f>
        <v>差</v>
      </c>
    </row>
    <row r="76" spans="1:13" ht="17.100000000000001" customHeight="1" x14ac:dyDescent="0.15">
      <c r="A76" s="13"/>
      <c r="B76" s="10" t="s">
        <v>89</v>
      </c>
      <c r="C76" s="11">
        <f>VLOOKUP(B:B,Sheet2!A:L,2,FALSE)</f>
        <v>29.94</v>
      </c>
      <c r="D76" s="11" t="str">
        <f>VLOOKUP(B:B,Sheet2!A:L,3,FALSE)</f>
        <v>--</v>
      </c>
      <c r="E76" s="11" t="str">
        <f>VLOOKUP(B:B,Sheet2!A:L,4,FALSE)</f>
        <v>--</v>
      </c>
      <c r="F76" s="11" t="str">
        <f>VLOOKUP(B:B,Sheet2!A:L,5,FALSE)</f>
        <v>--</v>
      </c>
      <c r="G76" s="11" t="str">
        <f>VLOOKUP(B:B,Sheet2!A:L,6,FALSE)</f>
        <v>--</v>
      </c>
      <c r="H76" s="11" t="str">
        <f>VLOOKUP(B:B,Sheet2!A:L,7,FALSE)</f>
        <v>--</v>
      </c>
      <c r="I76" s="11" t="str">
        <f>VLOOKUP(B:B,Sheet2!A:L,8,FALSE)</f>
        <v>--</v>
      </c>
      <c r="J76" s="11" t="str">
        <f>VLOOKUP(B:B,Sheet2!A:L,9,FALSE)</f>
        <v>--</v>
      </c>
      <c r="K76" s="11">
        <f>VLOOKUP(B:B,Sheet2!A:L,10,FALSE)</f>
        <v>74.849999999999994</v>
      </c>
      <c r="L76" s="11">
        <f>VLOOKUP(B:B,Sheet2!A:L,11,FALSE)</f>
        <v>36</v>
      </c>
      <c r="M76" s="11" t="str">
        <f>VLOOKUP(B:B,Sheet2!A:L,12,FALSE)</f>
        <v>差</v>
      </c>
    </row>
    <row r="77" spans="1:13" ht="17.100000000000001" customHeight="1" x14ac:dyDescent="0.15">
      <c r="A77" s="13" t="s">
        <v>90</v>
      </c>
      <c r="B77" s="10" t="s">
        <v>91</v>
      </c>
      <c r="C77" s="11">
        <f>VLOOKUP(B:B,Sheet2!A:L,2,FALSE)</f>
        <v>30.52</v>
      </c>
      <c r="D77" s="11" t="str">
        <f>VLOOKUP(B:B,Sheet2!A:L,3,FALSE)</f>
        <v>--</v>
      </c>
      <c r="E77" s="11" t="str">
        <f>VLOOKUP(B:B,Sheet2!A:L,4,FALSE)</f>
        <v>--</v>
      </c>
      <c r="F77" s="11" t="str">
        <f>VLOOKUP(B:B,Sheet2!A:L,5,FALSE)</f>
        <v>--</v>
      </c>
      <c r="G77" s="11" t="str">
        <f>VLOOKUP(B:B,Sheet2!A:L,6,FALSE)</f>
        <v>--</v>
      </c>
      <c r="H77" s="11" t="str">
        <f>VLOOKUP(B:B,Sheet2!A:L,7,FALSE)</f>
        <v>--</v>
      </c>
      <c r="I77" s="11" t="str">
        <f>VLOOKUP(B:B,Sheet2!A:L,8,FALSE)</f>
        <v>--</v>
      </c>
      <c r="J77" s="11" t="str">
        <f>VLOOKUP(B:B,Sheet2!A:L,9,FALSE)</f>
        <v>--</v>
      </c>
      <c r="K77" s="11">
        <f>VLOOKUP(B:B,Sheet2!A:L,10,FALSE)</f>
        <v>76.3</v>
      </c>
      <c r="L77" s="11">
        <f>VLOOKUP(B:B,Sheet2!A:L,11,FALSE)</f>
        <v>1</v>
      </c>
      <c r="M77" s="11" t="str">
        <f>VLOOKUP(B:B,Sheet2!A:L,12,FALSE)</f>
        <v>好</v>
      </c>
    </row>
    <row r="78" spans="1:13" ht="17.100000000000001" customHeight="1" x14ac:dyDescent="0.15">
      <c r="A78" s="13"/>
      <c r="B78" s="10" t="s">
        <v>92</v>
      </c>
      <c r="C78" s="11">
        <f>VLOOKUP(B:B,Sheet2!A:L,2,FALSE)</f>
        <v>30.5</v>
      </c>
      <c r="D78" s="11" t="str">
        <f>VLOOKUP(B:B,Sheet2!A:L,3,FALSE)</f>
        <v>--</v>
      </c>
      <c r="E78" s="11" t="str">
        <f>VLOOKUP(B:B,Sheet2!A:L,4,FALSE)</f>
        <v>--</v>
      </c>
      <c r="F78" s="11" t="str">
        <f>VLOOKUP(B:B,Sheet2!A:L,5,FALSE)</f>
        <v>--</v>
      </c>
      <c r="G78" s="11" t="str">
        <f>VLOOKUP(B:B,Sheet2!A:L,6,FALSE)</f>
        <v>--</v>
      </c>
      <c r="H78" s="11" t="str">
        <f>VLOOKUP(B:B,Sheet2!A:L,7,FALSE)</f>
        <v>--</v>
      </c>
      <c r="I78" s="11" t="str">
        <f>VLOOKUP(B:B,Sheet2!A:L,8,FALSE)</f>
        <v>--</v>
      </c>
      <c r="J78" s="11" t="str">
        <f>VLOOKUP(B:B,Sheet2!A:L,9,FALSE)</f>
        <v>--</v>
      </c>
      <c r="K78" s="11">
        <f>VLOOKUP(B:B,Sheet2!A:L,10,FALSE)</f>
        <v>76.25</v>
      </c>
      <c r="L78" s="11">
        <f>VLOOKUP(B:B,Sheet2!A:L,11,FALSE)</f>
        <v>2</v>
      </c>
      <c r="M78" s="11" t="str">
        <f>VLOOKUP(B:B,Sheet2!A:L,12,FALSE)</f>
        <v>好</v>
      </c>
    </row>
    <row r="79" spans="1:13" ht="17.100000000000001" customHeight="1" x14ac:dyDescent="0.15">
      <c r="A79" s="13"/>
      <c r="B79" s="10" t="s">
        <v>93</v>
      </c>
      <c r="C79" s="11">
        <f>VLOOKUP(B:B,Sheet2!A:L,2,FALSE)</f>
        <v>30.42</v>
      </c>
      <c r="D79" s="11" t="str">
        <f>VLOOKUP(B:B,Sheet2!A:L,3,FALSE)</f>
        <v>--</v>
      </c>
      <c r="E79" s="11" t="str">
        <f>VLOOKUP(B:B,Sheet2!A:L,4,FALSE)</f>
        <v>--</v>
      </c>
      <c r="F79" s="11" t="str">
        <f>VLOOKUP(B:B,Sheet2!A:L,5,FALSE)</f>
        <v>--</v>
      </c>
      <c r="G79" s="11" t="str">
        <f>VLOOKUP(B:B,Sheet2!A:L,6,FALSE)</f>
        <v>--</v>
      </c>
      <c r="H79" s="11" t="str">
        <f>VLOOKUP(B:B,Sheet2!A:L,7,FALSE)</f>
        <v>--</v>
      </c>
      <c r="I79" s="11" t="str">
        <f>VLOOKUP(B:B,Sheet2!A:L,8,FALSE)</f>
        <v>--</v>
      </c>
      <c r="J79" s="11" t="str">
        <f>VLOOKUP(B:B,Sheet2!A:L,9,FALSE)</f>
        <v>--</v>
      </c>
      <c r="K79" s="11">
        <f>VLOOKUP(B:B,Sheet2!A:L,10,FALSE)</f>
        <v>76.05</v>
      </c>
      <c r="L79" s="11">
        <f>VLOOKUP(B:B,Sheet2!A:L,11,FALSE)</f>
        <v>3</v>
      </c>
      <c r="M79" s="11" t="str">
        <f>VLOOKUP(B:B,Sheet2!A:L,12,FALSE)</f>
        <v>好</v>
      </c>
    </row>
    <row r="80" spans="1:13" ht="17.100000000000001" customHeight="1" x14ac:dyDescent="0.15">
      <c r="A80" s="13"/>
      <c r="B80" s="10" t="s">
        <v>94</v>
      </c>
      <c r="C80" s="11">
        <f>VLOOKUP(B:B,Sheet2!A:L,2,FALSE)</f>
        <v>30.37</v>
      </c>
      <c r="D80" s="11" t="str">
        <f>VLOOKUP(B:B,Sheet2!A:L,3,FALSE)</f>
        <v>--</v>
      </c>
      <c r="E80" s="11" t="str">
        <f>VLOOKUP(B:B,Sheet2!A:L,4,FALSE)</f>
        <v>--</v>
      </c>
      <c r="F80" s="11" t="str">
        <f>VLOOKUP(B:B,Sheet2!A:L,5,FALSE)</f>
        <v>--</v>
      </c>
      <c r="G80" s="11" t="str">
        <f>VLOOKUP(B:B,Sheet2!A:L,6,FALSE)</f>
        <v>--</v>
      </c>
      <c r="H80" s="11" t="str">
        <f>VLOOKUP(B:B,Sheet2!A:L,7,FALSE)</f>
        <v>--</v>
      </c>
      <c r="I80" s="11" t="str">
        <f>VLOOKUP(B:B,Sheet2!A:L,8,FALSE)</f>
        <v>--</v>
      </c>
      <c r="J80" s="11" t="str">
        <f>VLOOKUP(B:B,Sheet2!A:L,9,FALSE)</f>
        <v>--</v>
      </c>
      <c r="K80" s="11">
        <f>VLOOKUP(B:B,Sheet2!A:L,10,FALSE)</f>
        <v>75.930000000000007</v>
      </c>
      <c r="L80" s="11">
        <f>VLOOKUP(B:B,Sheet2!A:L,11,FALSE)</f>
        <v>4</v>
      </c>
      <c r="M80" s="11" t="str">
        <f>VLOOKUP(B:B,Sheet2!A:L,12,FALSE)</f>
        <v>好</v>
      </c>
    </row>
    <row r="81" spans="1:13" ht="17.100000000000001" customHeight="1" x14ac:dyDescent="0.15">
      <c r="A81" s="13"/>
      <c r="B81" s="10" t="s">
        <v>95</v>
      </c>
      <c r="C81" s="11">
        <f>VLOOKUP(B:B,Sheet2!A:L,2,FALSE)</f>
        <v>30.36</v>
      </c>
      <c r="D81" s="11" t="str">
        <f>VLOOKUP(B:B,Sheet2!A:L,3,FALSE)</f>
        <v>--</v>
      </c>
      <c r="E81" s="11" t="str">
        <f>VLOOKUP(B:B,Sheet2!A:L,4,FALSE)</f>
        <v>--</v>
      </c>
      <c r="F81" s="11" t="str">
        <f>VLOOKUP(B:B,Sheet2!A:L,5,FALSE)</f>
        <v>--</v>
      </c>
      <c r="G81" s="11" t="str">
        <f>VLOOKUP(B:B,Sheet2!A:L,6,FALSE)</f>
        <v>--</v>
      </c>
      <c r="H81" s="11" t="str">
        <f>VLOOKUP(B:B,Sheet2!A:L,7,FALSE)</f>
        <v>--</v>
      </c>
      <c r="I81" s="11" t="str">
        <f>VLOOKUP(B:B,Sheet2!A:L,8,FALSE)</f>
        <v>--</v>
      </c>
      <c r="J81" s="11" t="str">
        <f>VLOOKUP(B:B,Sheet2!A:L,9,FALSE)</f>
        <v>--</v>
      </c>
      <c r="K81" s="11">
        <f>VLOOKUP(B:B,Sheet2!A:L,10,FALSE)</f>
        <v>75.900000000000006</v>
      </c>
      <c r="L81" s="11">
        <f>VLOOKUP(B:B,Sheet2!A:L,11,FALSE)</f>
        <v>5</v>
      </c>
      <c r="M81" s="11" t="str">
        <f>VLOOKUP(B:B,Sheet2!A:L,12,FALSE)</f>
        <v>好</v>
      </c>
    </row>
    <row r="82" spans="1:13" ht="17.100000000000001" customHeight="1" x14ac:dyDescent="0.15">
      <c r="A82" s="13"/>
      <c r="B82" s="10" t="s">
        <v>96</v>
      </c>
      <c r="C82" s="11">
        <f>VLOOKUP(B:B,Sheet2!A:L,2,FALSE)</f>
        <v>30.3</v>
      </c>
      <c r="D82" s="11" t="str">
        <f>VLOOKUP(B:B,Sheet2!A:L,3,FALSE)</f>
        <v>--</v>
      </c>
      <c r="E82" s="11" t="str">
        <f>VLOOKUP(B:B,Sheet2!A:L,4,FALSE)</f>
        <v>--</v>
      </c>
      <c r="F82" s="11" t="str">
        <f>VLOOKUP(B:B,Sheet2!A:L,5,FALSE)</f>
        <v>--</v>
      </c>
      <c r="G82" s="11" t="str">
        <f>VLOOKUP(B:B,Sheet2!A:L,6,FALSE)</f>
        <v>--</v>
      </c>
      <c r="H82" s="11" t="str">
        <f>VLOOKUP(B:B,Sheet2!A:L,7,FALSE)</f>
        <v>--</v>
      </c>
      <c r="I82" s="11" t="str">
        <f>VLOOKUP(B:B,Sheet2!A:L,8,FALSE)</f>
        <v>--</v>
      </c>
      <c r="J82" s="11" t="str">
        <f>VLOOKUP(B:B,Sheet2!A:L,9,FALSE)</f>
        <v>--</v>
      </c>
      <c r="K82" s="11">
        <f>VLOOKUP(B:B,Sheet2!A:L,10,FALSE)</f>
        <v>75.75</v>
      </c>
      <c r="L82" s="11">
        <f>VLOOKUP(B:B,Sheet2!A:L,11,FALSE)</f>
        <v>6</v>
      </c>
      <c r="M82" s="11" t="str">
        <f>VLOOKUP(B:B,Sheet2!A:L,12,FALSE)</f>
        <v>较好</v>
      </c>
    </row>
    <row r="83" spans="1:13" ht="17.100000000000001" customHeight="1" x14ac:dyDescent="0.15">
      <c r="A83" s="13"/>
      <c r="B83" s="10" t="s">
        <v>97</v>
      </c>
      <c r="C83" s="11">
        <f>VLOOKUP(B:B,Sheet2!A:L,2,FALSE)</f>
        <v>30.14</v>
      </c>
      <c r="D83" s="11" t="str">
        <f>VLOOKUP(B:B,Sheet2!A:L,3,FALSE)</f>
        <v>--</v>
      </c>
      <c r="E83" s="11" t="str">
        <f>VLOOKUP(B:B,Sheet2!A:L,4,FALSE)</f>
        <v>--</v>
      </c>
      <c r="F83" s="11" t="str">
        <f>VLOOKUP(B:B,Sheet2!A:L,5,FALSE)</f>
        <v>--</v>
      </c>
      <c r="G83" s="11" t="str">
        <f>VLOOKUP(B:B,Sheet2!A:L,6,FALSE)</f>
        <v>--</v>
      </c>
      <c r="H83" s="11" t="str">
        <f>VLOOKUP(B:B,Sheet2!A:L,7,FALSE)</f>
        <v>--</v>
      </c>
      <c r="I83" s="11" t="str">
        <f>VLOOKUP(B:B,Sheet2!A:L,8,FALSE)</f>
        <v>--</v>
      </c>
      <c r="J83" s="11" t="str">
        <f>VLOOKUP(B:B,Sheet2!A:L,9,FALSE)</f>
        <v>--</v>
      </c>
      <c r="K83" s="11">
        <f>VLOOKUP(B:B,Sheet2!A:L,10,FALSE)</f>
        <v>75.349999999999994</v>
      </c>
      <c r="L83" s="11">
        <f>VLOOKUP(B:B,Sheet2!A:L,11,FALSE)</f>
        <v>7</v>
      </c>
      <c r="M83" s="11" t="str">
        <f>VLOOKUP(B:B,Sheet2!A:L,12,FALSE)</f>
        <v>较好</v>
      </c>
    </row>
    <row r="84" spans="1:13" ht="17.100000000000001" customHeight="1" x14ac:dyDescent="0.15">
      <c r="A84" s="13"/>
      <c r="B84" s="10" t="s">
        <v>98</v>
      </c>
      <c r="C84" s="11">
        <f>VLOOKUP(B:B,Sheet2!A:L,2,FALSE)</f>
        <v>30.13</v>
      </c>
      <c r="D84" s="11" t="str">
        <f>VLOOKUP(B:B,Sheet2!A:L,3,FALSE)</f>
        <v>--</v>
      </c>
      <c r="E84" s="11" t="str">
        <f>VLOOKUP(B:B,Sheet2!A:L,4,FALSE)</f>
        <v>--</v>
      </c>
      <c r="F84" s="11" t="str">
        <f>VLOOKUP(B:B,Sheet2!A:L,5,FALSE)</f>
        <v>--</v>
      </c>
      <c r="G84" s="11" t="str">
        <f>VLOOKUP(B:B,Sheet2!A:L,6,FALSE)</f>
        <v>--</v>
      </c>
      <c r="H84" s="11" t="str">
        <f>VLOOKUP(B:B,Sheet2!A:L,7,FALSE)</f>
        <v>--</v>
      </c>
      <c r="I84" s="11" t="str">
        <f>VLOOKUP(B:B,Sheet2!A:L,8,FALSE)</f>
        <v>--</v>
      </c>
      <c r="J84" s="11" t="str">
        <f>VLOOKUP(B:B,Sheet2!A:L,9,FALSE)</f>
        <v>--</v>
      </c>
      <c r="K84" s="11">
        <f>VLOOKUP(B:B,Sheet2!A:L,10,FALSE)</f>
        <v>75.33</v>
      </c>
      <c r="L84" s="11">
        <f>VLOOKUP(B:B,Sheet2!A:L,11,FALSE)</f>
        <v>8</v>
      </c>
      <c r="M84" s="11" t="str">
        <f>VLOOKUP(B:B,Sheet2!A:L,12,FALSE)</f>
        <v>较好</v>
      </c>
    </row>
    <row r="85" spans="1:13" ht="17.100000000000001" customHeight="1" x14ac:dyDescent="0.15">
      <c r="A85" s="13"/>
      <c r="B85" s="10" t="s">
        <v>99</v>
      </c>
      <c r="C85" s="11">
        <f>VLOOKUP(B:B,Sheet2!A:L,2,FALSE)</f>
        <v>29.78</v>
      </c>
      <c r="D85" s="11" t="str">
        <f>VLOOKUP(B:B,Sheet2!A:L,3,FALSE)</f>
        <v>--</v>
      </c>
      <c r="E85" s="11" t="str">
        <f>VLOOKUP(B:B,Sheet2!A:L,4,FALSE)</f>
        <v>--</v>
      </c>
      <c r="F85" s="11" t="str">
        <f>VLOOKUP(B:B,Sheet2!A:L,5,FALSE)</f>
        <v>--</v>
      </c>
      <c r="G85" s="11" t="str">
        <f>VLOOKUP(B:B,Sheet2!A:L,6,FALSE)</f>
        <v>--</v>
      </c>
      <c r="H85" s="11" t="str">
        <f>VLOOKUP(B:B,Sheet2!A:L,7,FALSE)</f>
        <v>--</v>
      </c>
      <c r="I85" s="11" t="str">
        <f>VLOOKUP(B:B,Sheet2!A:L,8,FALSE)</f>
        <v>--</v>
      </c>
      <c r="J85" s="11" t="str">
        <f>VLOOKUP(B:B,Sheet2!A:L,9,FALSE)</f>
        <v>--</v>
      </c>
      <c r="K85" s="11">
        <f>VLOOKUP(B:B,Sheet2!A:L,10,FALSE)</f>
        <v>74.45</v>
      </c>
      <c r="L85" s="11">
        <f>VLOOKUP(B:B,Sheet2!A:L,11,FALSE)</f>
        <v>9</v>
      </c>
      <c r="M85" s="11" t="str">
        <f>VLOOKUP(B:B,Sheet2!A:L,12,FALSE)</f>
        <v>较好</v>
      </c>
    </row>
    <row r="86" spans="1:13" ht="17.100000000000001" customHeight="1" x14ac:dyDescent="0.15">
      <c r="A86" s="13"/>
      <c r="B86" s="10" t="s">
        <v>100</v>
      </c>
      <c r="C86" s="11">
        <f>VLOOKUP(B:B,Sheet2!A:L,2,FALSE)</f>
        <v>29.48</v>
      </c>
      <c r="D86" s="11" t="str">
        <f>VLOOKUP(B:B,Sheet2!A:L,3,FALSE)</f>
        <v>--</v>
      </c>
      <c r="E86" s="11" t="str">
        <f>VLOOKUP(B:B,Sheet2!A:L,4,FALSE)</f>
        <v>--</v>
      </c>
      <c r="F86" s="11" t="str">
        <f>VLOOKUP(B:B,Sheet2!A:L,5,FALSE)</f>
        <v>--</v>
      </c>
      <c r="G86" s="11" t="str">
        <f>VLOOKUP(B:B,Sheet2!A:L,6,FALSE)</f>
        <v>--</v>
      </c>
      <c r="H86" s="11" t="str">
        <f>VLOOKUP(B:B,Sheet2!A:L,7,FALSE)</f>
        <v>--</v>
      </c>
      <c r="I86" s="11" t="str">
        <f>VLOOKUP(B:B,Sheet2!A:L,8,FALSE)</f>
        <v>--</v>
      </c>
      <c r="J86" s="11" t="str">
        <f>VLOOKUP(B:B,Sheet2!A:L,9,FALSE)</f>
        <v>--</v>
      </c>
      <c r="K86" s="11">
        <f>VLOOKUP(B:B,Sheet2!A:L,10,FALSE)</f>
        <v>73.7</v>
      </c>
      <c r="L86" s="11">
        <f>VLOOKUP(B:B,Sheet2!A:L,11,FALSE)</f>
        <v>10</v>
      </c>
      <c r="M86" s="11" t="str">
        <f>VLOOKUP(B:B,Sheet2!A:L,12,FALSE)</f>
        <v>较好</v>
      </c>
    </row>
    <row r="87" spans="1:13" ht="17.100000000000001" customHeight="1" x14ac:dyDescent="0.15">
      <c r="A87" s="13"/>
      <c r="B87" s="10" t="s">
        <v>101</v>
      </c>
      <c r="C87" s="11">
        <f>VLOOKUP(B:B,Sheet2!A:L,2,FALSE)</f>
        <v>29.4</v>
      </c>
      <c r="D87" s="11" t="str">
        <f>VLOOKUP(B:B,Sheet2!A:L,3,FALSE)</f>
        <v>--</v>
      </c>
      <c r="E87" s="11" t="str">
        <f>VLOOKUP(B:B,Sheet2!A:L,4,FALSE)</f>
        <v>--</v>
      </c>
      <c r="F87" s="11" t="str">
        <f>VLOOKUP(B:B,Sheet2!A:L,5,FALSE)</f>
        <v>--</v>
      </c>
      <c r="G87" s="11" t="str">
        <f>VLOOKUP(B:B,Sheet2!A:L,6,FALSE)</f>
        <v>--</v>
      </c>
      <c r="H87" s="11" t="str">
        <f>VLOOKUP(B:B,Sheet2!A:L,7,FALSE)</f>
        <v>--</v>
      </c>
      <c r="I87" s="11" t="str">
        <f>VLOOKUP(B:B,Sheet2!A:L,8,FALSE)</f>
        <v>--</v>
      </c>
      <c r="J87" s="11" t="str">
        <f>VLOOKUP(B:B,Sheet2!A:L,9,FALSE)</f>
        <v>--</v>
      </c>
      <c r="K87" s="11">
        <f>VLOOKUP(B:B,Sheet2!A:L,10,FALSE)</f>
        <v>73.5</v>
      </c>
      <c r="L87" s="11">
        <f>VLOOKUP(B:B,Sheet2!A:L,11,FALSE)</f>
        <v>11</v>
      </c>
      <c r="M87" s="11" t="str">
        <f>VLOOKUP(B:B,Sheet2!A:L,12,FALSE)</f>
        <v>较好</v>
      </c>
    </row>
    <row r="88" spans="1:13" ht="17.100000000000001" customHeight="1" x14ac:dyDescent="0.15">
      <c r="A88" s="13"/>
      <c r="B88" s="10" t="s">
        <v>102</v>
      </c>
      <c r="C88" s="11">
        <f>VLOOKUP(B:B,Sheet2!A:L,2,FALSE)</f>
        <v>29.11</v>
      </c>
      <c r="D88" s="11" t="str">
        <f>VLOOKUP(B:B,Sheet2!A:L,3,FALSE)</f>
        <v>--</v>
      </c>
      <c r="E88" s="11" t="str">
        <f>VLOOKUP(B:B,Sheet2!A:L,4,FALSE)</f>
        <v>--</v>
      </c>
      <c r="F88" s="11" t="str">
        <f>VLOOKUP(B:B,Sheet2!A:L,5,FALSE)</f>
        <v>--</v>
      </c>
      <c r="G88" s="11" t="str">
        <f>VLOOKUP(B:B,Sheet2!A:L,6,FALSE)</f>
        <v>--</v>
      </c>
      <c r="H88" s="11" t="str">
        <f>VLOOKUP(B:B,Sheet2!A:L,7,FALSE)</f>
        <v>--</v>
      </c>
      <c r="I88" s="11" t="str">
        <f>VLOOKUP(B:B,Sheet2!A:L,8,FALSE)</f>
        <v>--</v>
      </c>
      <c r="J88" s="11" t="str">
        <f>VLOOKUP(B:B,Sheet2!A:L,9,FALSE)</f>
        <v>--</v>
      </c>
      <c r="K88" s="11">
        <f>VLOOKUP(B:B,Sheet2!A:L,10,FALSE)</f>
        <v>72.78</v>
      </c>
      <c r="L88" s="11">
        <f>VLOOKUP(B:B,Sheet2!A:L,11,FALSE)</f>
        <v>12</v>
      </c>
      <c r="M88" s="11" t="str">
        <f>VLOOKUP(B:B,Sheet2!A:L,12,FALSE)</f>
        <v>较好</v>
      </c>
    </row>
    <row r="89" spans="1:13" ht="17.100000000000001" customHeight="1" x14ac:dyDescent="0.15">
      <c r="A89" s="13"/>
      <c r="B89" s="10" t="s">
        <v>103</v>
      </c>
      <c r="C89" s="11">
        <f>VLOOKUP(B:B,Sheet2!A:L,2,FALSE)</f>
        <v>29.02</v>
      </c>
      <c r="D89" s="11" t="str">
        <f>VLOOKUP(B:B,Sheet2!A:L,3,FALSE)</f>
        <v>--</v>
      </c>
      <c r="E89" s="11" t="str">
        <f>VLOOKUP(B:B,Sheet2!A:L,4,FALSE)</f>
        <v>--</v>
      </c>
      <c r="F89" s="11" t="str">
        <f>VLOOKUP(B:B,Sheet2!A:L,5,FALSE)</f>
        <v>--</v>
      </c>
      <c r="G89" s="11" t="str">
        <f>VLOOKUP(B:B,Sheet2!A:L,6,FALSE)</f>
        <v>--</v>
      </c>
      <c r="H89" s="11" t="str">
        <f>VLOOKUP(B:B,Sheet2!A:L,7,FALSE)</f>
        <v>--</v>
      </c>
      <c r="I89" s="11" t="str">
        <f>VLOOKUP(B:B,Sheet2!A:L,8,FALSE)</f>
        <v>--</v>
      </c>
      <c r="J89" s="11" t="str">
        <f>VLOOKUP(B:B,Sheet2!A:L,9,FALSE)</f>
        <v>--</v>
      </c>
      <c r="K89" s="11">
        <f>VLOOKUP(B:B,Sheet2!A:L,10,FALSE)</f>
        <v>72.55</v>
      </c>
      <c r="L89" s="11">
        <f>VLOOKUP(B:B,Sheet2!A:L,11,FALSE)</f>
        <v>13</v>
      </c>
      <c r="M89" s="11" t="str">
        <f>VLOOKUP(B:B,Sheet2!A:L,12,FALSE)</f>
        <v>一般</v>
      </c>
    </row>
    <row r="90" spans="1:13" ht="17.100000000000001" customHeight="1" x14ac:dyDescent="0.15">
      <c r="A90" s="13"/>
      <c r="B90" s="10" t="s">
        <v>104</v>
      </c>
      <c r="C90" s="11">
        <f>VLOOKUP(B:B,Sheet2!A:L,2,FALSE)</f>
        <v>28.86</v>
      </c>
      <c r="D90" s="11" t="str">
        <f>VLOOKUP(B:B,Sheet2!A:L,3,FALSE)</f>
        <v>--</v>
      </c>
      <c r="E90" s="11" t="str">
        <f>VLOOKUP(B:B,Sheet2!A:L,4,FALSE)</f>
        <v>--</v>
      </c>
      <c r="F90" s="11" t="str">
        <f>VLOOKUP(B:B,Sheet2!A:L,5,FALSE)</f>
        <v>--</v>
      </c>
      <c r="G90" s="11" t="str">
        <f>VLOOKUP(B:B,Sheet2!A:L,6,FALSE)</f>
        <v>--</v>
      </c>
      <c r="H90" s="11" t="str">
        <f>VLOOKUP(B:B,Sheet2!A:L,7,FALSE)</f>
        <v>--</v>
      </c>
      <c r="I90" s="11" t="str">
        <f>VLOOKUP(B:B,Sheet2!A:L,8,FALSE)</f>
        <v>--</v>
      </c>
      <c r="J90" s="11" t="str">
        <f>VLOOKUP(B:B,Sheet2!A:L,9,FALSE)</f>
        <v>--</v>
      </c>
      <c r="K90" s="11">
        <f>VLOOKUP(B:B,Sheet2!A:L,10,FALSE)</f>
        <v>72.150000000000006</v>
      </c>
      <c r="L90" s="11">
        <f>VLOOKUP(B:B,Sheet2!A:L,11,FALSE)</f>
        <v>14</v>
      </c>
      <c r="M90" s="11" t="str">
        <f>VLOOKUP(B:B,Sheet2!A:L,12,FALSE)</f>
        <v>一般</v>
      </c>
    </row>
    <row r="91" spans="1:13" ht="17.100000000000001" customHeight="1" x14ac:dyDescent="0.15">
      <c r="A91" s="13"/>
      <c r="B91" s="10" t="s">
        <v>105</v>
      </c>
      <c r="C91" s="11">
        <f>VLOOKUP(B:B,Sheet2!A:L,2,FALSE)</f>
        <v>28.8</v>
      </c>
      <c r="D91" s="11" t="str">
        <f>VLOOKUP(B:B,Sheet2!A:L,3,FALSE)</f>
        <v>--</v>
      </c>
      <c r="E91" s="11" t="str">
        <f>VLOOKUP(B:B,Sheet2!A:L,4,FALSE)</f>
        <v>--</v>
      </c>
      <c r="F91" s="11" t="str">
        <f>VLOOKUP(B:B,Sheet2!A:L,5,FALSE)</f>
        <v>--</v>
      </c>
      <c r="G91" s="11" t="str">
        <f>VLOOKUP(B:B,Sheet2!A:L,6,FALSE)</f>
        <v>--</v>
      </c>
      <c r="H91" s="11" t="str">
        <f>VLOOKUP(B:B,Sheet2!A:L,7,FALSE)</f>
        <v>--</v>
      </c>
      <c r="I91" s="11" t="str">
        <f>VLOOKUP(B:B,Sheet2!A:L,8,FALSE)</f>
        <v>--</v>
      </c>
      <c r="J91" s="11" t="str">
        <f>VLOOKUP(B:B,Sheet2!A:L,9,FALSE)</f>
        <v>--</v>
      </c>
      <c r="K91" s="11">
        <f>VLOOKUP(B:B,Sheet2!A:L,10,FALSE)</f>
        <v>72</v>
      </c>
      <c r="L91" s="11">
        <f>VLOOKUP(B:B,Sheet2!A:L,11,FALSE)</f>
        <v>15</v>
      </c>
      <c r="M91" s="11" t="str">
        <f>VLOOKUP(B:B,Sheet2!A:L,12,FALSE)</f>
        <v>一般</v>
      </c>
    </row>
    <row r="92" spans="1:13" ht="17.100000000000001" customHeight="1" x14ac:dyDescent="0.15">
      <c r="A92" s="13"/>
      <c r="B92" s="10" t="s">
        <v>106</v>
      </c>
      <c r="C92" s="11">
        <f>VLOOKUP(B:B,Sheet2!A:L,2,FALSE)</f>
        <v>28.74</v>
      </c>
      <c r="D92" s="11" t="str">
        <f>VLOOKUP(B:B,Sheet2!A:L,3,FALSE)</f>
        <v>--</v>
      </c>
      <c r="E92" s="11" t="str">
        <f>VLOOKUP(B:B,Sheet2!A:L,4,FALSE)</f>
        <v>--</v>
      </c>
      <c r="F92" s="11" t="str">
        <f>VLOOKUP(B:B,Sheet2!A:L,5,FALSE)</f>
        <v>--</v>
      </c>
      <c r="G92" s="11" t="str">
        <f>VLOOKUP(B:B,Sheet2!A:L,6,FALSE)</f>
        <v>--</v>
      </c>
      <c r="H92" s="11" t="str">
        <f>VLOOKUP(B:B,Sheet2!A:L,7,FALSE)</f>
        <v>--</v>
      </c>
      <c r="I92" s="11" t="str">
        <f>VLOOKUP(B:B,Sheet2!A:L,8,FALSE)</f>
        <v>--</v>
      </c>
      <c r="J92" s="11" t="str">
        <f>VLOOKUP(B:B,Sheet2!A:L,9,FALSE)</f>
        <v>--</v>
      </c>
      <c r="K92" s="11">
        <f>VLOOKUP(B:B,Sheet2!A:L,10,FALSE)</f>
        <v>71.849999999999994</v>
      </c>
      <c r="L92" s="11">
        <f>VLOOKUP(B:B,Sheet2!A:L,11,FALSE)</f>
        <v>16</v>
      </c>
      <c r="M92" s="11" t="str">
        <f>VLOOKUP(B:B,Sheet2!A:L,12,FALSE)</f>
        <v>一般</v>
      </c>
    </row>
    <row r="93" spans="1:13" ht="17.100000000000001" customHeight="1" x14ac:dyDescent="0.15">
      <c r="A93" s="13"/>
      <c r="B93" s="10" t="s">
        <v>107</v>
      </c>
      <c r="C93" s="11">
        <f>VLOOKUP(B:B,Sheet2!A:L,2,FALSE)</f>
        <v>28.57</v>
      </c>
      <c r="D93" s="11" t="str">
        <f>VLOOKUP(B:B,Sheet2!A:L,3,FALSE)</f>
        <v>--</v>
      </c>
      <c r="E93" s="11" t="str">
        <f>VLOOKUP(B:B,Sheet2!A:L,4,FALSE)</f>
        <v>--</v>
      </c>
      <c r="F93" s="11" t="str">
        <f>VLOOKUP(B:B,Sheet2!A:L,5,FALSE)</f>
        <v>--</v>
      </c>
      <c r="G93" s="11" t="str">
        <f>VLOOKUP(B:B,Sheet2!A:L,6,FALSE)</f>
        <v>--</v>
      </c>
      <c r="H93" s="11" t="str">
        <f>VLOOKUP(B:B,Sheet2!A:L,7,FALSE)</f>
        <v>--</v>
      </c>
      <c r="I93" s="11" t="str">
        <f>VLOOKUP(B:B,Sheet2!A:L,8,FALSE)</f>
        <v>--</v>
      </c>
      <c r="J93" s="11" t="str">
        <f>VLOOKUP(B:B,Sheet2!A:L,9,FALSE)</f>
        <v>--</v>
      </c>
      <c r="K93" s="11">
        <f>VLOOKUP(B:B,Sheet2!A:L,10,FALSE)</f>
        <v>71.430000000000007</v>
      </c>
      <c r="L93" s="11">
        <f>VLOOKUP(B:B,Sheet2!A:L,11,FALSE)</f>
        <v>17</v>
      </c>
      <c r="M93" s="11" t="str">
        <f>VLOOKUP(B:B,Sheet2!A:L,12,FALSE)</f>
        <v>一般</v>
      </c>
    </row>
    <row r="94" spans="1:13" ht="17.100000000000001" customHeight="1" x14ac:dyDescent="0.15">
      <c r="A94" s="13"/>
      <c r="B94" s="10" t="s">
        <v>108</v>
      </c>
      <c r="C94" s="11">
        <f>VLOOKUP(B:B,Sheet2!A:L,2,FALSE)</f>
        <v>28.55</v>
      </c>
      <c r="D94" s="11" t="str">
        <f>VLOOKUP(B:B,Sheet2!A:L,3,FALSE)</f>
        <v>--</v>
      </c>
      <c r="E94" s="11" t="str">
        <f>VLOOKUP(B:B,Sheet2!A:L,4,FALSE)</f>
        <v>--</v>
      </c>
      <c r="F94" s="11" t="str">
        <f>VLOOKUP(B:B,Sheet2!A:L,5,FALSE)</f>
        <v>--</v>
      </c>
      <c r="G94" s="11" t="str">
        <f>VLOOKUP(B:B,Sheet2!A:L,6,FALSE)</f>
        <v>--</v>
      </c>
      <c r="H94" s="11" t="str">
        <f>VLOOKUP(B:B,Sheet2!A:L,7,FALSE)</f>
        <v>--</v>
      </c>
      <c r="I94" s="11" t="str">
        <f>VLOOKUP(B:B,Sheet2!A:L,8,FALSE)</f>
        <v>--</v>
      </c>
      <c r="J94" s="11" t="str">
        <f>VLOOKUP(B:B,Sheet2!A:L,9,FALSE)</f>
        <v>--</v>
      </c>
      <c r="K94" s="11">
        <f>VLOOKUP(B:B,Sheet2!A:L,10,FALSE)</f>
        <v>71.38</v>
      </c>
      <c r="L94" s="11">
        <f>VLOOKUP(B:B,Sheet2!A:L,11,FALSE)</f>
        <v>18</v>
      </c>
      <c r="M94" s="11" t="str">
        <f>VLOOKUP(B:B,Sheet2!A:L,12,FALSE)</f>
        <v>一般</v>
      </c>
    </row>
    <row r="95" spans="1:13" ht="17.100000000000001" customHeight="1" x14ac:dyDescent="0.15">
      <c r="A95" s="13"/>
      <c r="B95" s="10" t="s">
        <v>109</v>
      </c>
      <c r="C95" s="11">
        <f>VLOOKUP(B:B,Sheet2!A:L,2,FALSE)</f>
        <v>28.51</v>
      </c>
      <c r="D95" s="11" t="str">
        <f>VLOOKUP(B:B,Sheet2!A:L,3,FALSE)</f>
        <v>--</v>
      </c>
      <c r="E95" s="11" t="str">
        <f>VLOOKUP(B:B,Sheet2!A:L,4,FALSE)</f>
        <v>--</v>
      </c>
      <c r="F95" s="11" t="str">
        <f>VLOOKUP(B:B,Sheet2!A:L,5,FALSE)</f>
        <v>--</v>
      </c>
      <c r="G95" s="11" t="str">
        <f>VLOOKUP(B:B,Sheet2!A:L,6,FALSE)</f>
        <v>--</v>
      </c>
      <c r="H95" s="11" t="str">
        <f>VLOOKUP(B:B,Sheet2!A:L,7,FALSE)</f>
        <v>--</v>
      </c>
      <c r="I95" s="11" t="str">
        <f>VLOOKUP(B:B,Sheet2!A:L,8,FALSE)</f>
        <v>--</v>
      </c>
      <c r="J95" s="11" t="str">
        <f>VLOOKUP(B:B,Sheet2!A:L,9,FALSE)</f>
        <v>--</v>
      </c>
      <c r="K95" s="11">
        <f>VLOOKUP(B:B,Sheet2!A:L,10,FALSE)</f>
        <v>71.28</v>
      </c>
      <c r="L95" s="11">
        <f>VLOOKUP(B:B,Sheet2!A:L,11,FALSE)</f>
        <v>19</v>
      </c>
      <c r="M95" s="11" t="str">
        <f>VLOOKUP(B:B,Sheet2!A:L,12,FALSE)</f>
        <v>一般</v>
      </c>
    </row>
    <row r="96" spans="1:13" ht="17.100000000000001" customHeight="1" x14ac:dyDescent="0.15">
      <c r="A96" s="13"/>
      <c r="B96" s="10" t="s">
        <v>110</v>
      </c>
      <c r="C96" s="11">
        <f>VLOOKUP(B:B,Sheet2!A:L,2,FALSE)</f>
        <v>28.35</v>
      </c>
      <c r="D96" s="11" t="str">
        <f>VLOOKUP(B:B,Sheet2!A:L,3,FALSE)</f>
        <v>--</v>
      </c>
      <c r="E96" s="11" t="str">
        <f>VLOOKUP(B:B,Sheet2!A:L,4,FALSE)</f>
        <v>--</v>
      </c>
      <c r="F96" s="11" t="str">
        <f>VLOOKUP(B:B,Sheet2!A:L,5,FALSE)</f>
        <v>--</v>
      </c>
      <c r="G96" s="11" t="str">
        <f>VLOOKUP(B:B,Sheet2!A:L,6,FALSE)</f>
        <v>--</v>
      </c>
      <c r="H96" s="11" t="str">
        <f>VLOOKUP(B:B,Sheet2!A:L,7,FALSE)</f>
        <v>--</v>
      </c>
      <c r="I96" s="11" t="str">
        <f>VLOOKUP(B:B,Sheet2!A:L,8,FALSE)</f>
        <v>--</v>
      </c>
      <c r="J96" s="11" t="str">
        <f>VLOOKUP(B:B,Sheet2!A:L,9,FALSE)</f>
        <v>--</v>
      </c>
      <c r="K96" s="11">
        <f>VLOOKUP(B:B,Sheet2!A:L,10,FALSE)</f>
        <v>70.88</v>
      </c>
      <c r="L96" s="11">
        <f>VLOOKUP(B:B,Sheet2!A:L,11,FALSE)</f>
        <v>20</v>
      </c>
      <c r="M96" s="11" t="str">
        <f>VLOOKUP(B:B,Sheet2!A:L,12,FALSE)</f>
        <v>一般</v>
      </c>
    </row>
    <row r="97" spans="1:13" ht="17.100000000000001" customHeight="1" x14ac:dyDescent="0.15">
      <c r="A97" s="13"/>
      <c r="B97" s="10" t="s">
        <v>111</v>
      </c>
      <c r="C97" s="11">
        <f>VLOOKUP(B:B,Sheet2!A:L,2,FALSE)</f>
        <v>28.08</v>
      </c>
      <c r="D97" s="11" t="str">
        <f>VLOOKUP(B:B,Sheet2!A:L,3,FALSE)</f>
        <v>--</v>
      </c>
      <c r="E97" s="11" t="str">
        <f>VLOOKUP(B:B,Sheet2!A:L,4,FALSE)</f>
        <v>--</v>
      </c>
      <c r="F97" s="11" t="str">
        <f>VLOOKUP(B:B,Sheet2!A:L,5,FALSE)</f>
        <v>--</v>
      </c>
      <c r="G97" s="11" t="str">
        <f>VLOOKUP(B:B,Sheet2!A:L,6,FALSE)</f>
        <v>--</v>
      </c>
      <c r="H97" s="11" t="str">
        <f>VLOOKUP(B:B,Sheet2!A:L,7,FALSE)</f>
        <v>--</v>
      </c>
      <c r="I97" s="11" t="str">
        <f>VLOOKUP(B:B,Sheet2!A:L,8,FALSE)</f>
        <v>--</v>
      </c>
      <c r="J97" s="11" t="str">
        <f>VLOOKUP(B:B,Sheet2!A:L,9,FALSE)</f>
        <v>--</v>
      </c>
      <c r="K97" s="11">
        <f>VLOOKUP(B:B,Sheet2!A:L,10,FALSE)</f>
        <v>70.2</v>
      </c>
      <c r="L97" s="11">
        <f>VLOOKUP(B:B,Sheet2!A:L,11,FALSE)</f>
        <v>21</v>
      </c>
      <c r="M97" s="11" t="str">
        <f>VLOOKUP(B:B,Sheet2!A:L,12,FALSE)</f>
        <v>一般</v>
      </c>
    </row>
    <row r="98" spans="1:13" ht="17.100000000000001" customHeight="1" x14ac:dyDescent="0.15">
      <c r="A98" s="13"/>
      <c r="B98" s="10" t="s">
        <v>112</v>
      </c>
      <c r="C98" s="11">
        <f>VLOOKUP(B:B,Sheet2!A:L,2,FALSE)</f>
        <v>28.06</v>
      </c>
      <c r="D98" s="11" t="str">
        <f>VLOOKUP(B:B,Sheet2!A:L,3,FALSE)</f>
        <v>--</v>
      </c>
      <c r="E98" s="11" t="str">
        <f>VLOOKUP(B:B,Sheet2!A:L,4,FALSE)</f>
        <v>--</v>
      </c>
      <c r="F98" s="11" t="str">
        <f>VLOOKUP(B:B,Sheet2!A:L,5,FALSE)</f>
        <v>--</v>
      </c>
      <c r="G98" s="11" t="str">
        <f>VLOOKUP(B:B,Sheet2!A:L,6,FALSE)</f>
        <v>--</v>
      </c>
      <c r="H98" s="11" t="str">
        <f>VLOOKUP(B:B,Sheet2!A:L,7,FALSE)</f>
        <v>--</v>
      </c>
      <c r="I98" s="11" t="str">
        <f>VLOOKUP(B:B,Sheet2!A:L,8,FALSE)</f>
        <v>--</v>
      </c>
      <c r="J98" s="11" t="str">
        <f>VLOOKUP(B:B,Sheet2!A:L,9,FALSE)</f>
        <v>--</v>
      </c>
      <c r="K98" s="11">
        <f>VLOOKUP(B:B,Sheet2!A:L,10,FALSE)</f>
        <v>70.150000000000006</v>
      </c>
      <c r="L98" s="11">
        <f>VLOOKUP(B:B,Sheet2!A:L,11,FALSE)</f>
        <v>22</v>
      </c>
      <c r="M98" s="11" t="str">
        <f>VLOOKUP(B:B,Sheet2!A:L,12,FALSE)</f>
        <v>一般</v>
      </c>
    </row>
    <row r="99" spans="1:13" ht="17.100000000000001" customHeight="1" x14ac:dyDescent="0.15">
      <c r="A99" s="13"/>
      <c r="B99" s="10" t="s">
        <v>113</v>
      </c>
      <c r="C99" s="11">
        <f>VLOOKUP(B:B,Sheet2!A:L,2,FALSE)</f>
        <v>28.05</v>
      </c>
      <c r="D99" s="11" t="str">
        <f>VLOOKUP(B:B,Sheet2!A:L,3,FALSE)</f>
        <v>--</v>
      </c>
      <c r="E99" s="11" t="str">
        <f>VLOOKUP(B:B,Sheet2!A:L,4,FALSE)</f>
        <v>--</v>
      </c>
      <c r="F99" s="11" t="str">
        <f>VLOOKUP(B:B,Sheet2!A:L,5,FALSE)</f>
        <v>--</v>
      </c>
      <c r="G99" s="11" t="str">
        <f>VLOOKUP(B:B,Sheet2!A:L,6,FALSE)</f>
        <v>--</v>
      </c>
      <c r="H99" s="11" t="str">
        <f>VLOOKUP(B:B,Sheet2!A:L,7,FALSE)</f>
        <v>--</v>
      </c>
      <c r="I99" s="11" t="str">
        <f>VLOOKUP(B:B,Sheet2!A:L,8,FALSE)</f>
        <v>--</v>
      </c>
      <c r="J99" s="11" t="str">
        <f>VLOOKUP(B:B,Sheet2!A:L,9,FALSE)</f>
        <v>--</v>
      </c>
      <c r="K99" s="11">
        <f>VLOOKUP(B:B,Sheet2!A:L,10,FALSE)</f>
        <v>70.13</v>
      </c>
      <c r="L99" s="11">
        <f>VLOOKUP(B:B,Sheet2!A:L,11,FALSE)</f>
        <v>23</v>
      </c>
      <c r="M99" s="11" t="str">
        <f>VLOOKUP(B:B,Sheet2!A:L,12,FALSE)</f>
        <v>差</v>
      </c>
    </row>
    <row r="100" spans="1:13" ht="17.100000000000001" customHeight="1" x14ac:dyDescent="0.15">
      <c r="A100" s="13"/>
      <c r="B100" s="10" t="s">
        <v>114</v>
      </c>
      <c r="C100" s="11">
        <f>VLOOKUP(B:B,Sheet2!A:L,2,FALSE)</f>
        <v>27.74</v>
      </c>
      <c r="D100" s="11" t="str">
        <f>VLOOKUP(B:B,Sheet2!A:L,3,FALSE)</f>
        <v>--</v>
      </c>
      <c r="E100" s="11" t="str">
        <f>VLOOKUP(B:B,Sheet2!A:L,4,FALSE)</f>
        <v>--</v>
      </c>
      <c r="F100" s="11" t="str">
        <f>VLOOKUP(B:B,Sheet2!A:L,5,FALSE)</f>
        <v>--</v>
      </c>
      <c r="G100" s="11" t="str">
        <f>VLOOKUP(B:B,Sheet2!A:L,6,FALSE)</f>
        <v>--</v>
      </c>
      <c r="H100" s="11" t="str">
        <f>VLOOKUP(B:B,Sheet2!A:L,7,FALSE)</f>
        <v>--</v>
      </c>
      <c r="I100" s="11" t="str">
        <f>VLOOKUP(B:B,Sheet2!A:L,8,FALSE)</f>
        <v>--</v>
      </c>
      <c r="J100" s="11" t="str">
        <f>VLOOKUP(B:B,Sheet2!A:L,9,FALSE)</f>
        <v>--</v>
      </c>
      <c r="K100" s="11">
        <f>VLOOKUP(B:B,Sheet2!A:L,10,FALSE)</f>
        <v>69.349999999999994</v>
      </c>
      <c r="L100" s="11">
        <f>VLOOKUP(B:B,Sheet2!A:L,11,FALSE)</f>
        <v>24</v>
      </c>
      <c r="M100" s="11" t="str">
        <f>VLOOKUP(B:B,Sheet2!A:L,12,FALSE)</f>
        <v>差</v>
      </c>
    </row>
    <row r="101" spans="1:13" ht="17.100000000000001" customHeight="1" x14ac:dyDescent="0.15">
      <c r="A101" s="13" t="s">
        <v>115</v>
      </c>
      <c r="B101" s="10" t="s">
        <v>116</v>
      </c>
      <c r="C101" s="11">
        <f>VLOOKUP(B:B,Sheet2!A:L,2,FALSE)</f>
        <v>31.54</v>
      </c>
      <c r="D101" s="11" t="str">
        <f>VLOOKUP(B:B,Sheet2!A:L,3,FALSE)</f>
        <v>--</v>
      </c>
      <c r="E101" s="11" t="str">
        <f>VLOOKUP(B:B,Sheet2!A:L,4,FALSE)</f>
        <v>--</v>
      </c>
      <c r="F101" s="11" t="str">
        <f>VLOOKUP(B:B,Sheet2!A:L,5,FALSE)</f>
        <v>--</v>
      </c>
      <c r="G101" s="11" t="str">
        <f>VLOOKUP(B:B,Sheet2!A:L,6,FALSE)</f>
        <v>--</v>
      </c>
      <c r="H101" s="11" t="str">
        <f>VLOOKUP(B:B,Sheet2!A:L,7,FALSE)</f>
        <v>--</v>
      </c>
      <c r="I101" s="11" t="str">
        <f>VLOOKUP(B:B,Sheet2!A:L,8,FALSE)</f>
        <v>--</v>
      </c>
      <c r="J101" s="11" t="str">
        <f>VLOOKUP(B:B,Sheet2!A:L,9,FALSE)</f>
        <v>4.85</v>
      </c>
      <c r="K101" s="11">
        <f>VLOOKUP(B:B,Sheet2!A:L,10,FALSE)</f>
        <v>80.87</v>
      </c>
      <c r="L101" s="11">
        <f>VLOOKUP(B:B,Sheet2!A:L,11,FALSE)</f>
        <v>1</v>
      </c>
      <c r="M101" s="11" t="str">
        <f>VLOOKUP(B:B,Sheet2!A:L,12,FALSE)</f>
        <v>好</v>
      </c>
    </row>
    <row r="102" spans="1:13" ht="17.100000000000001" customHeight="1" x14ac:dyDescent="0.15">
      <c r="A102" s="13"/>
      <c r="B102" s="10" t="s">
        <v>117</v>
      </c>
      <c r="C102" s="11">
        <f>VLOOKUP(B:B,Sheet2!A:L,2,FALSE)</f>
        <v>30.68</v>
      </c>
      <c r="D102" s="11" t="str">
        <f>VLOOKUP(B:B,Sheet2!A:L,3,FALSE)</f>
        <v>--</v>
      </c>
      <c r="E102" s="11" t="str">
        <f>VLOOKUP(B:B,Sheet2!A:L,4,FALSE)</f>
        <v>--</v>
      </c>
      <c r="F102" s="11" t="str">
        <f>VLOOKUP(B:B,Sheet2!A:L,5,FALSE)</f>
        <v>--</v>
      </c>
      <c r="G102" s="11" t="str">
        <f>VLOOKUP(B:B,Sheet2!A:L,6,FALSE)</f>
        <v>--</v>
      </c>
      <c r="H102" s="11" t="str">
        <f>VLOOKUP(B:B,Sheet2!A:L,7,FALSE)</f>
        <v>--</v>
      </c>
      <c r="I102" s="11" t="str">
        <f>VLOOKUP(B:B,Sheet2!A:L,8,FALSE)</f>
        <v>--</v>
      </c>
      <c r="J102" s="11" t="str">
        <f>VLOOKUP(B:B,Sheet2!A:L,9,FALSE)</f>
        <v>5</v>
      </c>
      <c r="K102" s="11">
        <f>VLOOKUP(B:B,Sheet2!A:L,10,FALSE)</f>
        <v>79.290000000000006</v>
      </c>
      <c r="L102" s="11">
        <f>VLOOKUP(B:B,Sheet2!A:L,11,FALSE)</f>
        <v>2</v>
      </c>
      <c r="M102" s="11" t="str">
        <f>VLOOKUP(B:B,Sheet2!A:L,12,FALSE)</f>
        <v>好</v>
      </c>
    </row>
    <row r="103" spans="1:13" ht="17.100000000000001" customHeight="1" x14ac:dyDescent="0.15">
      <c r="A103" s="13"/>
      <c r="B103" s="10" t="s">
        <v>118</v>
      </c>
      <c r="C103" s="11">
        <f>VLOOKUP(B:B,Sheet2!A:L,2,FALSE)</f>
        <v>31.28</v>
      </c>
      <c r="D103" s="11" t="str">
        <f>VLOOKUP(B:B,Sheet2!A:L,3,FALSE)</f>
        <v>--</v>
      </c>
      <c r="E103" s="11" t="str">
        <f>VLOOKUP(B:B,Sheet2!A:L,4,FALSE)</f>
        <v>--</v>
      </c>
      <c r="F103" s="11" t="str">
        <f>VLOOKUP(B:B,Sheet2!A:L,5,FALSE)</f>
        <v>--</v>
      </c>
      <c r="G103" s="11" t="str">
        <f>VLOOKUP(B:B,Sheet2!A:L,6,FALSE)</f>
        <v>--</v>
      </c>
      <c r="H103" s="11" t="str">
        <f>VLOOKUP(B:B,Sheet2!A:L,7,FALSE)</f>
        <v>--</v>
      </c>
      <c r="I103" s="11" t="str">
        <f>VLOOKUP(B:B,Sheet2!A:L,8,FALSE)</f>
        <v>--</v>
      </c>
      <c r="J103" s="11" t="str">
        <f>VLOOKUP(B:B,Sheet2!A:L,9,FALSE)</f>
        <v>--</v>
      </c>
      <c r="K103" s="11">
        <f>VLOOKUP(B:B,Sheet2!A:L,10,FALSE)</f>
        <v>78.2</v>
      </c>
      <c r="L103" s="11">
        <f>VLOOKUP(B:B,Sheet2!A:L,11,FALSE)</f>
        <v>3</v>
      </c>
      <c r="M103" s="11" t="str">
        <f>VLOOKUP(B:B,Sheet2!A:L,12,FALSE)</f>
        <v>好</v>
      </c>
    </row>
    <row r="104" spans="1:13" ht="17.100000000000001" customHeight="1" x14ac:dyDescent="0.15">
      <c r="A104" s="13"/>
      <c r="B104" s="10" t="s">
        <v>119</v>
      </c>
      <c r="C104" s="11">
        <f>VLOOKUP(B:B,Sheet2!A:L,2,FALSE)</f>
        <v>30.02</v>
      </c>
      <c r="D104" s="11" t="str">
        <f>VLOOKUP(B:B,Sheet2!A:L,3,FALSE)</f>
        <v>--</v>
      </c>
      <c r="E104" s="11" t="str">
        <f>VLOOKUP(B:B,Sheet2!A:L,4,FALSE)</f>
        <v>--</v>
      </c>
      <c r="F104" s="11" t="str">
        <f>VLOOKUP(B:B,Sheet2!A:L,5,FALSE)</f>
        <v>--</v>
      </c>
      <c r="G104" s="11" t="str">
        <f>VLOOKUP(B:B,Sheet2!A:L,6,FALSE)</f>
        <v>--</v>
      </c>
      <c r="H104" s="11" t="str">
        <f>VLOOKUP(B:B,Sheet2!A:L,7,FALSE)</f>
        <v>--</v>
      </c>
      <c r="I104" s="11" t="str">
        <f>VLOOKUP(B:B,Sheet2!A:L,8,FALSE)</f>
        <v>--</v>
      </c>
      <c r="J104" s="11" t="str">
        <f>VLOOKUP(B:B,Sheet2!A:L,9,FALSE)</f>
        <v>5</v>
      </c>
      <c r="K104" s="11">
        <f>VLOOKUP(B:B,Sheet2!A:L,10,FALSE)</f>
        <v>77.819999999999993</v>
      </c>
      <c r="L104" s="11">
        <f>VLOOKUP(B:B,Sheet2!A:L,11,FALSE)</f>
        <v>4</v>
      </c>
      <c r="M104" s="11" t="str">
        <f>VLOOKUP(B:B,Sheet2!A:L,12,FALSE)</f>
        <v>较好</v>
      </c>
    </row>
    <row r="105" spans="1:13" ht="17.100000000000001" customHeight="1" x14ac:dyDescent="0.15">
      <c r="A105" s="13"/>
      <c r="B105" s="10" t="s">
        <v>120</v>
      </c>
      <c r="C105" s="11">
        <f>VLOOKUP(B:B,Sheet2!A:L,2,FALSE)</f>
        <v>30.68</v>
      </c>
      <c r="D105" s="11" t="str">
        <f>VLOOKUP(B:B,Sheet2!A:L,3,FALSE)</f>
        <v>--</v>
      </c>
      <c r="E105" s="11" t="str">
        <f>VLOOKUP(B:B,Sheet2!A:L,4,FALSE)</f>
        <v>--</v>
      </c>
      <c r="F105" s="11" t="str">
        <f>VLOOKUP(B:B,Sheet2!A:L,5,FALSE)</f>
        <v>--</v>
      </c>
      <c r="G105" s="11" t="str">
        <f>VLOOKUP(B:B,Sheet2!A:L,6,FALSE)</f>
        <v>--</v>
      </c>
      <c r="H105" s="11" t="str">
        <f>VLOOKUP(B:B,Sheet2!A:L,7,FALSE)</f>
        <v>--</v>
      </c>
      <c r="I105" s="11" t="str">
        <f>VLOOKUP(B:B,Sheet2!A:L,8,FALSE)</f>
        <v>--</v>
      </c>
      <c r="J105" s="11" t="str">
        <f>VLOOKUP(B:B,Sheet2!A:L,9,FALSE)</f>
        <v>--</v>
      </c>
      <c r="K105" s="11">
        <f>VLOOKUP(B:B,Sheet2!A:L,10,FALSE)</f>
        <v>76.7</v>
      </c>
      <c r="L105" s="11">
        <f>VLOOKUP(B:B,Sheet2!A:L,11,FALSE)</f>
        <v>5</v>
      </c>
      <c r="M105" s="11" t="str">
        <f>VLOOKUP(B:B,Sheet2!A:L,12,FALSE)</f>
        <v>较好</v>
      </c>
    </row>
    <row r="106" spans="1:13" ht="17.100000000000001" customHeight="1" x14ac:dyDescent="0.15">
      <c r="A106" s="13"/>
      <c r="B106" s="10" t="s">
        <v>121</v>
      </c>
      <c r="C106" s="11">
        <f>VLOOKUP(B:B,Sheet2!A:L,2,FALSE)</f>
        <v>29.69</v>
      </c>
      <c r="D106" s="11" t="str">
        <f>VLOOKUP(B:B,Sheet2!A:L,3,FALSE)</f>
        <v>--</v>
      </c>
      <c r="E106" s="11" t="str">
        <f>VLOOKUP(B:B,Sheet2!A:L,4,FALSE)</f>
        <v>--</v>
      </c>
      <c r="F106" s="11" t="str">
        <f>VLOOKUP(B:B,Sheet2!A:L,5,FALSE)</f>
        <v>--</v>
      </c>
      <c r="G106" s="11" t="str">
        <f>VLOOKUP(B:B,Sheet2!A:L,6,FALSE)</f>
        <v>--</v>
      </c>
      <c r="H106" s="11" t="str">
        <f>VLOOKUP(B:B,Sheet2!A:L,7,FALSE)</f>
        <v>--</v>
      </c>
      <c r="I106" s="11" t="str">
        <f>VLOOKUP(B:B,Sheet2!A:L,8,FALSE)</f>
        <v>--</v>
      </c>
      <c r="J106" s="11" t="str">
        <f>VLOOKUP(B:B,Sheet2!A:L,9,FALSE)</f>
        <v>4.82</v>
      </c>
      <c r="K106" s="11">
        <f>VLOOKUP(B:B,Sheet2!A:L,10,FALSE)</f>
        <v>76.69</v>
      </c>
      <c r="L106" s="11">
        <f>VLOOKUP(B:B,Sheet2!A:L,11,FALSE)</f>
        <v>6</v>
      </c>
      <c r="M106" s="11" t="str">
        <f>VLOOKUP(B:B,Sheet2!A:L,12,FALSE)</f>
        <v>较好</v>
      </c>
    </row>
    <row r="107" spans="1:13" ht="17.100000000000001" customHeight="1" x14ac:dyDescent="0.15">
      <c r="A107" s="13"/>
      <c r="B107" s="10" t="s">
        <v>122</v>
      </c>
      <c r="C107" s="11">
        <f>VLOOKUP(B:B,Sheet2!A:L,2,FALSE)</f>
        <v>30.34</v>
      </c>
      <c r="D107" s="11" t="str">
        <f>VLOOKUP(B:B,Sheet2!A:L,3,FALSE)</f>
        <v>--</v>
      </c>
      <c r="E107" s="11" t="str">
        <f>VLOOKUP(B:B,Sheet2!A:L,4,FALSE)</f>
        <v>--</v>
      </c>
      <c r="F107" s="11" t="str">
        <f>VLOOKUP(B:B,Sheet2!A:L,5,FALSE)</f>
        <v>--</v>
      </c>
      <c r="G107" s="11" t="str">
        <f>VLOOKUP(B:B,Sheet2!A:L,6,FALSE)</f>
        <v>--</v>
      </c>
      <c r="H107" s="11" t="str">
        <f>VLOOKUP(B:B,Sheet2!A:L,7,FALSE)</f>
        <v>--</v>
      </c>
      <c r="I107" s="11" t="str">
        <f>VLOOKUP(B:B,Sheet2!A:L,8,FALSE)</f>
        <v>--</v>
      </c>
      <c r="J107" s="11" t="str">
        <f>VLOOKUP(B:B,Sheet2!A:L,9,FALSE)</f>
        <v>--</v>
      </c>
      <c r="K107" s="11">
        <f>VLOOKUP(B:B,Sheet2!A:L,10,FALSE)</f>
        <v>75.849999999999994</v>
      </c>
      <c r="L107" s="11">
        <f>VLOOKUP(B:B,Sheet2!A:L,11,FALSE)</f>
        <v>7</v>
      </c>
      <c r="M107" s="11" t="str">
        <f>VLOOKUP(B:B,Sheet2!A:L,12,FALSE)</f>
        <v>较好</v>
      </c>
    </row>
    <row r="108" spans="1:13" ht="17.100000000000001" customHeight="1" x14ac:dyDescent="0.15">
      <c r="A108" s="13"/>
      <c r="B108" s="10" t="s">
        <v>123</v>
      </c>
      <c r="C108" s="11">
        <f>VLOOKUP(B:B,Sheet2!A:L,2,FALSE)</f>
        <v>29.09</v>
      </c>
      <c r="D108" s="11" t="str">
        <f>VLOOKUP(B:B,Sheet2!A:L,3,FALSE)</f>
        <v>--</v>
      </c>
      <c r="E108" s="11" t="str">
        <f>VLOOKUP(B:B,Sheet2!A:L,4,FALSE)</f>
        <v>--</v>
      </c>
      <c r="F108" s="11" t="str">
        <f>VLOOKUP(B:B,Sheet2!A:L,5,FALSE)</f>
        <v>--</v>
      </c>
      <c r="G108" s="11" t="str">
        <f>VLOOKUP(B:B,Sheet2!A:L,6,FALSE)</f>
        <v>--</v>
      </c>
      <c r="H108" s="11" t="str">
        <f>VLOOKUP(B:B,Sheet2!A:L,7,FALSE)</f>
        <v>--</v>
      </c>
      <c r="I108" s="11" t="str">
        <f>VLOOKUP(B:B,Sheet2!A:L,8,FALSE)</f>
        <v>--</v>
      </c>
      <c r="J108" s="11" t="str">
        <f>VLOOKUP(B:B,Sheet2!A:L,9,FALSE)</f>
        <v>5</v>
      </c>
      <c r="K108" s="11">
        <f>VLOOKUP(B:B,Sheet2!A:L,10,FALSE)</f>
        <v>75.760000000000005</v>
      </c>
      <c r="L108" s="11">
        <f>VLOOKUP(B:B,Sheet2!A:L,11,FALSE)</f>
        <v>8</v>
      </c>
      <c r="M108" s="11" t="str">
        <f>VLOOKUP(B:B,Sheet2!A:L,12,FALSE)</f>
        <v>一般</v>
      </c>
    </row>
    <row r="109" spans="1:13" ht="17.100000000000001" customHeight="1" x14ac:dyDescent="0.15">
      <c r="A109" s="13"/>
      <c r="B109" s="10" t="s">
        <v>124</v>
      </c>
      <c r="C109" s="11">
        <f>VLOOKUP(B:B,Sheet2!A:L,2,FALSE)</f>
        <v>30.17</v>
      </c>
      <c r="D109" s="11" t="str">
        <f>VLOOKUP(B:B,Sheet2!A:L,3,FALSE)</f>
        <v>--</v>
      </c>
      <c r="E109" s="11" t="str">
        <f>VLOOKUP(B:B,Sheet2!A:L,4,FALSE)</f>
        <v>--</v>
      </c>
      <c r="F109" s="11" t="str">
        <f>VLOOKUP(B:B,Sheet2!A:L,5,FALSE)</f>
        <v>--</v>
      </c>
      <c r="G109" s="11" t="str">
        <f>VLOOKUP(B:B,Sheet2!A:L,6,FALSE)</f>
        <v>--</v>
      </c>
      <c r="H109" s="11" t="str">
        <f>VLOOKUP(B:B,Sheet2!A:L,7,FALSE)</f>
        <v>--</v>
      </c>
      <c r="I109" s="11" t="str">
        <f>VLOOKUP(B:B,Sheet2!A:L,8,FALSE)</f>
        <v>--</v>
      </c>
      <c r="J109" s="11" t="str">
        <f>VLOOKUP(B:B,Sheet2!A:L,9,FALSE)</f>
        <v>--</v>
      </c>
      <c r="K109" s="11">
        <f>VLOOKUP(B:B,Sheet2!A:L,10,FALSE)</f>
        <v>75.430000000000007</v>
      </c>
      <c r="L109" s="11">
        <f>VLOOKUP(B:B,Sheet2!A:L,11,FALSE)</f>
        <v>9</v>
      </c>
      <c r="M109" s="11" t="str">
        <f>VLOOKUP(B:B,Sheet2!A:L,12,FALSE)</f>
        <v>一般</v>
      </c>
    </row>
    <row r="110" spans="1:13" ht="17.100000000000001" customHeight="1" x14ac:dyDescent="0.15">
      <c r="A110" s="13"/>
      <c r="B110" s="10" t="s">
        <v>125</v>
      </c>
      <c r="C110" s="11">
        <f>VLOOKUP(B:B,Sheet2!A:L,2,FALSE)</f>
        <v>28.68</v>
      </c>
      <c r="D110" s="11" t="str">
        <f>VLOOKUP(B:B,Sheet2!A:L,3,FALSE)</f>
        <v>--</v>
      </c>
      <c r="E110" s="11" t="str">
        <f>VLOOKUP(B:B,Sheet2!A:L,4,FALSE)</f>
        <v>--</v>
      </c>
      <c r="F110" s="11" t="str">
        <f>VLOOKUP(B:B,Sheet2!A:L,5,FALSE)</f>
        <v>--</v>
      </c>
      <c r="G110" s="11" t="str">
        <f>VLOOKUP(B:B,Sheet2!A:L,6,FALSE)</f>
        <v>--</v>
      </c>
      <c r="H110" s="11" t="str">
        <f>VLOOKUP(B:B,Sheet2!A:L,7,FALSE)</f>
        <v>--</v>
      </c>
      <c r="I110" s="11" t="str">
        <f>VLOOKUP(B:B,Sheet2!A:L,8,FALSE)</f>
        <v>--</v>
      </c>
      <c r="J110" s="11" t="str">
        <f>VLOOKUP(B:B,Sheet2!A:L,9,FALSE)</f>
        <v>5</v>
      </c>
      <c r="K110" s="11">
        <f>VLOOKUP(B:B,Sheet2!A:L,10,FALSE)</f>
        <v>74.84</v>
      </c>
      <c r="L110" s="11">
        <f>VLOOKUP(B:B,Sheet2!A:L,11,FALSE)</f>
        <v>10</v>
      </c>
      <c r="M110" s="11" t="str">
        <f>VLOOKUP(B:B,Sheet2!A:L,12,FALSE)</f>
        <v>一般</v>
      </c>
    </row>
    <row r="111" spans="1:13" ht="17.100000000000001" customHeight="1" x14ac:dyDescent="0.15">
      <c r="A111" s="13"/>
      <c r="B111" s="10" t="s">
        <v>126</v>
      </c>
      <c r="C111" s="11">
        <f>VLOOKUP(B:B,Sheet2!A:L,2,FALSE)</f>
        <v>29.54</v>
      </c>
      <c r="D111" s="11" t="str">
        <f>VLOOKUP(B:B,Sheet2!A:L,3,FALSE)</f>
        <v>--</v>
      </c>
      <c r="E111" s="11" t="str">
        <f>VLOOKUP(B:B,Sheet2!A:L,4,FALSE)</f>
        <v>--</v>
      </c>
      <c r="F111" s="11" t="str">
        <f>VLOOKUP(B:B,Sheet2!A:L,5,FALSE)</f>
        <v>--</v>
      </c>
      <c r="G111" s="11" t="str">
        <f>VLOOKUP(B:B,Sheet2!A:L,6,FALSE)</f>
        <v>--</v>
      </c>
      <c r="H111" s="11" t="str">
        <f>VLOOKUP(B:B,Sheet2!A:L,7,FALSE)</f>
        <v>--</v>
      </c>
      <c r="I111" s="11" t="str">
        <f>VLOOKUP(B:B,Sheet2!A:L,8,FALSE)</f>
        <v>--</v>
      </c>
      <c r="J111" s="11" t="str">
        <f>VLOOKUP(B:B,Sheet2!A:L,9,FALSE)</f>
        <v>--</v>
      </c>
      <c r="K111" s="11">
        <f>VLOOKUP(B:B,Sheet2!A:L,10,FALSE)</f>
        <v>73.849999999999994</v>
      </c>
      <c r="L111" s="11">
        <f>VLOOKUP(B:B,Sheet2!A:L,11,FALSE)</f>
        <v>11</v>
      </c>
      <c r="M111" s="11" t="str">
        <f>VLOOKUP(B:B,Sheet2!A:L,12,FALSE)</f>
        <v>一般</v>
      </c>
    </row>
    <row r="112" spans="1:13" ht="17.100000000000001" customHeight="1" x14ac:dyDescent="0.15">
      <c r="A112" s="13"/>
      <c r="B112" s="10" t="s">
        <v>127</v>
      </c>
      <c r="C112" s="11">
        <f>VLOOKUP(B:B,Sheet2!A:L,2,FALSE)</f>
        <v>29.46</v>
      </c>
      <c r="D112" s="11" t="str">
        <f>VLOOKUP(B:B,Sheet2!A:L,3,FALSE)</f>
        <v>--</v>
      </c>
      <c r="E112" s="11" t="str">
        <f>VLOOKUP(B:B,Sheet2!A:L,4,FALSE)</f>
        <v>--</v>
      </c>
      <c r="F112" s="11" t="str">
        <f>VLOOKUP(B:B,Sheet2!A:L,5,FALSE)</f>
        <v>--</v>
      </c>
      <c r="G112" s="11" t="str">
        <f>VLOOKUP(B:B,Sheet2!A:L,6,FALSE)</f>
        <v>--</v>
      </c>
      <c r="H112" s="11" t="str">
        <f>VLOOKUP(B:B,Sheet2!A:L,7,FALSE)</f>
        <v>--</v>
      </c>
      <c r="I112" s="11" t="str">
        <f>VLOOKUP(B:B,Sheet2!A:L,8,FALSE)</f>
        <v>--</v>
      </c>
      <c r="J112" s="11" t="str">
        <f>VLOOKUP(B:B,Sheet2!A:L,9,FALSE)</f>
        <v>--</v>
      </c>
      <c r="K112" s="11">
        <f>VLOOKUP(B:B,Sheet2!A:L,10,FALSE)</f>
        <v>73.650000000000006</v>
      </c>
      <c r="L112" s="11">
        <f>VLOOKUP(B:B,Sheet2!A:L,11,FALSE)</f>
        <v>12</v>
      </c>
      <c r="M112" s="11" t="str">
        <f>VLOOKUP(B:B,Sheet2!A:L,12,FALSE)</f>
        <v>一般</v>
      </c>
    </row>
    <row r="113" spans="1:13" ht="17.100000000000001" customHeight="1" x14ac:dyDescent="0.15">
      <c r="A113" s="13"/>
      <c r="B113" s="10" t="s">
        <v>128</v>
      </c>
      <c r="C113" s="11">
        <f>VLOOKUP(B:B,Sheet2!A:L,2,FALSE)</f>
        <v>28.16</v>
      </c>
      <c r="D113" s="11" t="str">
        <f>VLOOKUP(B:B,Sheet2!A:L,3,FALSE)</f>
        <v>--</v>
      </c>
      <c r="E113" s="11" t="str">
        <f>VLOOKUP(B:B,Sheet2!A:L,4,FALSE)</f>
        <v>--</v>
      </c>
      <c r="F113" s="11" t="str">
        <f>VLOOKUP(B:B,Sheet2!A:L,5,FALSE)</f>
        <v>--</v>
      </c>
      <c r="G113" s="11" t="str">
        <f>VLOOKUP(B:B,Sheet2!A:L,6,FALSE)</f>
        <v>--</v>
      </c>
      <c r="H113" s="11" t="str">
        <f>VLOOKUP(B:B,Sheet2!A:L,7,FALSE)</f>
        <v>--</v>
      </c>
      <c r="I113" s="11" t="str">
        <f>VLOOKUP(B:B,Sheet2!A:L,8,FALSE)</f>
        <v>--</v>
      </c>
      <c r="J113" s="11" t="str">
        <f>VLOOKUP(B:B,Sheet2!A:L,9,FALSE)</f>
        <v>4.82</v>
      </c>
      <c r="K113" s="11">
        <f>VLOOKUP(B:B,Sheet2!A:L,10,FALSE)</f>
        <v>73.290000000000006</v>
      </c>
      <c r="L113" s="11">
        <f>VLOOKUP(B:B,Sheet2!A:L,11,FALSE)</f>
        <v>13</v>
      </c>
      <c r="M113" s="11" t="str">
        <f>VLOOKUP(B:B,Sheet2!A:L,12,FALSE)</f>
        <v>一般</v>
      </c>
    </row>
    <row r="114" spans="1:13" ht="17.100000000000001" customHeight="1" x14ac:dyDescent="0.15">
      <c r="A114" s="13"/>
      <c r="B114" s="10" t="s">
        <v>129</v>
      </c>
      <c r="C114" s="11">
        <f>VLOOKUP(B:B,Sheet2!A:L,2,FALSE)</f>
        <v>28.68</v>
      </c>
      <c r="D114" s="11" t="str">
        <f>VLOOKUP(B:B,Sheet2!A:L,3,FALSE)</f>
        <v>--</v>
      </c>
      <c r="E114" s="11" t="str">
        <f>VLOOKUP(B:B,Sheet2!A:L,4,FALSE)</f>
        <v>--</v>
      </c>
      <c r="F114" s="11" t="str">
        <f>VLOOKUP(B:B,Sheet2!A:L,5,FALSE)</f>
        <v>--</v>
      </c>
      <c r="G114" s="11" t="str">
        <f>VLOOKUP(B:B,Sheet2!A:L,6,FALSE)</f>
        <v>--</v>
      </c>
      <c r="H114" s="11" t="str">
        <f>VLOOKUP(B:B,Sheet2!A:L,7,FALSE)</f>
        <v>--</v>
      </c>
      <c r="I114" s="11" t="str">
        <f>VLOOKUP(B:B,Sheet2!A:L,8,FALSE)</f>
        <v>--</v>
      </c>
      <c r="J114" s="11" t="str">
        <f>VLOOKUP(B:B,Sheet2!A:L,9,FALSE)</f>
        <v>--</v>
      </c>
      <c r="K114" s="11">
        <f>VLOOKUP(B:B,Sheet2!A:L,10,FALSE)</f>
        <v>71.7</v>
      </c>
      <c r="L114" s="11">
        <f>VLOOKUP(B:B,Sheet2!A:L,11,FALSE)</f>
        <v>14</v>
      </c>
      <c r="M114" s="11" t="str">
        <f>VLOOKUP(B:B,Sheet2!A:L,12,FALSE)</f>
        <v>差</v>
      </c>
    </row>
    <row r="115" spans="1:13" ht="24.75" customHeight="1" x14ac:dyDescent="0.15">
      <c r="B115" s="4" t="s">
        <v>190</v>
      </c>
    </row>
  </sheetData>
  <sortState xmlns:xlrd2="http://schemas.microsoft.com/office/spreadsheetml/2017/richdata2" ref="B101:M114">
    <sortCondition ref="L101:L114"/>
  </sortState>
  <mergeCells count="6">
    <mergeCell ref="A101:A114"/>
    <mergeCell ref="A1:M1"/>
    <mergeCell ref="A3:A8"/>
    <mergeCell ref="A9:A40"/>
    <mergeCell ref="A41:A76"/>
    <mergeCell ref="A77:A100"/>
  </mergeCells>
  <phoneticPr fontId="8" type="noConversion"/>
  <printOptions horizontalCentered="1"/>
  <pageMargins left="0.75138888888888899" right="0.75138888888888899" top="1" bottom="1" header="0.5" footer="0.5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3"/>
  <sheetViews>
    <sheetView workbookViewId="0">
      <selection activeCell="N46" sqref="N46"/>
    </sheetView>
  </sheetViews>
  <sheetFormatPr defaultColWidth="9" defaultRowHeight="13.5" x14ac:dyDescent="0.15"/>
  <cols>
    <col min="1" max="1" width="25.75" customWidth="1"/>
  </cols>
  <sheetData>
    <row r="1" spans="1:14" ht="42" customHeight="1" x14ac:dyDescent="0.2">
      <c r="A1" s="1" t="s">
        <v>1</v>
      </c>
      <c r="B1" s="1" t="s">
        <v>130</v>
      </c>
      <c r="C1" s="1" t="s">
        <v>131</v>
      </c>
      <c r="D1" s="1" t="s">
        <v>132</v>
      </c>
      <c r="E1" s="1" t="s">
        <v>133</v>
      </c>
      <c r="F1" s="1" t="s">
        <v>134</v>
      </c>
      <c r="G1" s="1" t="s">
        <v>135</v>
      </c>
      <c r="H1" s="1" t="s">
        <v>136</v>
      </c>
      <c r="I1" s="1" t="s">
        <v>137</v>
      </c>
      <c r="J1" s="1" t="s">
        <v>10</v>
      </c>
      <c r="K1" s="1" t="s">
        <v>11</v>
      </c>
      <c r="L1" s="1" t="s">
        <v>12</v>
      </c>
    </row>
    <row r="2" spans="1:14" x14ac:dyDescent="0.2">
      <c r="A2" s="1" t="s">
        <v>91</v>
      </c>
      <c r="B2" s="1">
        <v>30.52</v>
      </c>
      <c r="C2" s="1" t="s">
        <v>138</v>
      </c>
      <c r="D2" s="1" t="s">
        <v>138</v>
      </c>
      <c r="E2" s="1" t="s">
        <v>138</v>
      </c>
      <c r="F2" s="1" t="s">
        <v>138</v>
      </c>
      <c r="G2" s="1" t="s">
        <v>138</v>
      </c>
      <c r="H2" s="1" t="s">
        <v>138</v>
      </c>
      <c r="I2" s="1" t="s">
        <v>138</v>
      </c>
      <c r="J2" s="1">
        <v>76.3</v>
      </c>
      <c r="K2" s="1">
        <v>1</v>
      </c>
      <c r="L2" s="1" t="s">
        <v>139</v>
      </c>
      <c r="N2" s="2"/>
    </row>
    <row r="3" spans="1:14" x14ac:dyDescent="0.2">
      <c r="A3" s="1" t="s">
        <v>92</v>
      </c>
      <c r="B3" s="1">
        <v>30.5</v>
      </c>
      <c r="C3" s="1" t="s">
        <v>138</v>
      </c>
      <c r="D3" s="1" t="s">
        <v>138</v>
      </c>
      <c r="E3" s="1" t="s">
        <v>138</v>
      </c>
      <c r="F3" s="1" t="s">
        <v>138</v>
      </c>
      <c r="G3" s="1" t="s">
        <v>138</v>
      </c>
      <c r="H3" s="1" t="s">
        <v>138</v>
      </c>
      <c r="I3" s="1" t="s">
        <v>138</v>
      </c>
      <c r="J3" s="1">
        <v>76.25</v>
      </c>
      <c r="K3" s="1">
        <v>2</v>
      </c>
      <c r="L3" s="1" t="s">
        <v>139</v>
      </c>
      <c r="N3" s="2"/>
    </row>
    <row r="4" spans="1:14" x14ac:dyDescent="0.2">
      <c r="A4" s="1" t="s">
        <v>93</v>
      </c>
      <c r="B4" s="1">
        <v>30.42</v>
      </c>
      <c r="C4" s="1" t="s">
        <v>138</v>
      </c>
      <c r="D4" s="1" t="s">
        <v>138</v>
      </c>
      <c r="E4" s="1" t="s">
        <v>138</v>
      </c>
      <c r="F4" s="1" t="s">
        <v>138</v>
      </c>
      <c r="G4" s="1" t="s">
        <v>138</v>
      </c>
      <c r="H4" s="1" t="s">
        <v>138</v>
      </c>
      <c r="I4" s="1" t="s">
        <v>138</v>
      </c>
      <c r="J4" s="1">
        <v>76.05</v>
      </c>
      <c r="K4" s="1">
        <v>3</v>
      </c>
      <c r="L4" s="1" t="s">
        <v>139</v>
      </c>
      <c r="N4" s="2"/>
    </row>
    <row r="5" spans="1:14" x14ac:dyDescent="0.2">
      <c r="A5" s="1" t="s">
        <v>94</v>
      </c>
      <c r="B5" s="1">
        <v>30.37</v>
      </c>
      <c r="C5" s="1" t="s">
        <v>138</v>
      </c>
      <c r="D5" s="1" t="s">
        <v>138</v>
      </c>
      <c r="E5" s="1" t="s">
        <v>138</v>
      </c>
      <c r="F5" s="1" t="s">
        <v>138</v>
      </c>
      <c r="G5" s="1" t="s">
        <v>138</v>
      </c>
      <c r="H5" s="1" t="s">
        <v>138</v>
      </c>
      <c r="I5" s="1" t="s">
        <v>138</v>
      </c>
      <c r="J5" s="1">
        <v>75.930000000000007</v>
      </c>
      <c r="K5" s="1">
        <v>4</v>
      </c>
      <c r="L5" s="1" t="s">
        <v>139</v>
      </c>
    </row>
    <row r="6" spans="1:14" x14ac:dyDescent="0.2">
      <c r="A6" s="1" t="s">
        <v>95</v>
      </c>
      <c r="B6" s="1">
        <v>30.36</v>
      </c>
      <c r="C6" s="1" t="s">
        <v>138</v>
      </c>
      <c r="D6" s="1" t="s">
        <v>138</v>
      </c>
      <c r="E6" s="1" t="s">
        <v>138</v>
      </c>
      <c r="F6" s="1" t="s">
        <v>138</v>
      </c>
      <c r="G6" s="1" t="s">
        <v>138</v>
      </c>
      <c r="H6" s="1" t="s">
        <v>138</v>
      </c>
      <c r="I6" s="1" t="s">
        <v>138</v>
      </c>
      <c r="J6" s="1">
        <v>75.900000000000006</v>
      </c>
      <c r="K6" s="1">
        <v>5</v>
      </c>
      <c r="L6" s="1" t="s">
        <v>139</v>
      </c>
    </row>
    <row r="7" spans="1:14" x14ac:dyDescent="0.2">
      <c r="A7" s="1" t="s">
        <v>96</v>
      </c>
      <c r="B7" s="1">
        <v>30.3</v>
      </c>
      <c r="C7" s="1" t="s">
        <v>138</v>
      </c>
      <c r="D7" s="1" t="s">
        <v>138</v>
      </c>
      <c r="E7" s="1" t="s">
        <v>138</v>
      </c>
      <c r="F7" s="1" t="s">
        <v>138</v>
      </c>
      <c r="G7" s="1" t="s">
        <v>138</v>
      </c>
      <c r="H7" s="1" t="s">
        <v>138</v>
      </c>
      <c r="I7" s="1" t="s">
        <v>138</v>
      </c>
      <c r="J7" s="1">
        <v>75.75</v>
      </c>
      <c r="K7" s="1">
        <v>6</v>
      </c>
      <c r="L7" s="1" t="s">
        <v>140</v>
      </c>
    </row>
    <row r="8" spans="1:14" x14ac:dyDescent="0.2">
      <c r="A8" s="1" t="s">
        <v>97</v>
      </c>
      <c r="B8" s="1">
        <v>30.14</v>
      </c>
      <c r="C8" s="1" t="s">
        <v>138</v>
      </c>
      <c r="D8" s="1" t="s">
        <v>138</v>
      </c>
      <c r="E8" s="1" t="s">
        <v>138</v>
      </c>
      <c r="F8" s="1" t="s">
        <v>138</v>
      </c>
      <c r="G8" s="1" t="s">
        <v>138</v>
      </c>
      <c r="H8" s="1" t="s">
        <v>138</v>
      </c>
      <c r="I8" s="1" t="s">
        <v>138</v>
      </c>
      <c r="J8" s="1">
        <v>75.349999999999994</v>
      </c>
      <c r="K8" s="1">
        <v>7</v>
      </c>
      <c r="L8" s="1" t="s">
        <v>140</v>
      </c>
    </row>
    <row r="9" spans="1:14" x14ac:dyDescent="0.2">
      <c r="A9" s="1" t="s">
        <v>98</v>
      </c>
      <c r="B9" s="1">
        <v>30.13</v>
      </c>
      <c r="C9" s="1" t="s">
        <v>138</v>
      </c>
      <c r="D9" s="1" t="s">
        <v>138</v>
      </c>
      <c r="E9" s="1" t="s">
        <v>138</v>
      </c>
      <c r="F9" s="1" t="s">
        <v>138</v>
      </c>
      <c r="G9" s="1" t="s">
        <v>138</v>
      </c>
      <c r="H9" s="1" t="s">
        <v>138</v>
      </c>
      <c r="I9" s="1" t="s">
        <v>138</v>
      </c>
      <c r="J9" s="1">
        <v>75.33</v>
      </c>
      <c r="K9" s="1">
        <v>8</v>
      </c>
      <c r="L9" s="1" t="s">
        <v>140</v>
      </c>
    </row>
    <row r="10" spans="1:14" x14ac:dyDescent="0.2">
      <c r="A10" s="1" t="s">
        <v>99</v>
      </c>
      <c r="B10" s="1">
        <v>29.78</v>
      </c>
      <c r="C10" s="1" t="s">
        <v>138</v>
      </c>
      <c r="D10" s="1" t="s">
        <v>138</v>
      </c>
      <c r="E10" s="1" t="s">
        <v>138</v>
      </c>
      <c r="F10" s="1" t="s">
        <v>138</v>
      </c>
      <c r="G10" s="1" t="s">
        <v>138</v>
      </c>
      <c r="H10" s="1" t="s">
        <v>138</v>
      </c>
      <c r="I10" s="1" t="s">
        <v>138</v>
      </c>
      <c r="J10" s="1">
        <v>74.45</v>
      </c>
      <c r="K10" s="1">
        <v>9</v>
      </c>
      <c r="L10" s="1" t="s">
        <v>140</v>
      </c>
    </row>
    <row r="11" spans="1:14" x14ac:dyDescent="0.2">
      <c r="A11" s="1" t="s">
        <v>100</v>
      </c>
      <c r="B11" s="1">
        <v>29.48</v>
      </c>
      <c r="C11" s="1" t="s">
        <v>138</v>
      </c>
      <c r="D11" s="1" t="s">
        <v>138</v>
      </c>
      <c r="E11" s="1" t="s">
        <v>138</v>
      </c>
      <c r="F11" s="1" t="s">
        <v>138</v>
      </c>
      <c r="G11" s="1" t="s">
        <v>138</v>
      </c>
      <c r="H11" s="1" t="s">
        <v>138</v>
      </c>
      <c r="I11" s="1" t="s">
        <v>138</v>
      </c>
      <c r="J11" s="1">
        <v>73.7</v>
      </c>
      <c r="K11" s="1">
        <v>10</v>
      </c>
      <c r="L11" s="1" t="s">
        <v>140</v>
      </c>
    </row>
    <row r="12" spans="1:14" x14ac:dyDescent="0.2">
      <c r="A12" s="1" t="s">
        <v>101</v>
      </c>
      <c r="B12" s="1">
        <v>29.4</v>
      </c>
      <c r="C12" s="1" t="s">
        <v>138</v>
      </c>
      <c r="D12" s="1" t="s">
        <v>138</v>
      </c>
      <c r="E12" s="1" t="s">
        <v>138</v>
      </c>
      <c r="F12" s="1" t="s">
        <v>138</v>
      </c>
      <c r="G12" s="1" t="s">
        <v>138</v>
      </c>
      <c r="H12" s="1" t="s">
        <v>138</v>
      </c>
      <c r="I12" s="1" t="s">
        <v>138</v>
      </c>
      <c r="J12" s="1">
        <v>73.5</v>
      </c>
      <c r="K12" s="1">
        <v>11</v>
      </c>
      <c r="L12" s="1" t="s">
        <v>140</v>
      </c>
    </row>
    <row r="13" spans="1:14" x14ac:dyDescent="0.2">
      <c r="A13" s="1" t="s">
        <v>102</v>
      </c>
      <c r="B13" s="1">
        <v>29.11</v>
      </c>
      <c r="C13" s="1" t="s">
        <v>138</v>
      </c>
      <c r="D13" s="1" t="s">
        <v>138</v>
      </c>
      <c r="E13" s="1" t="s">
        <v>138</v>
      </c>
      <c r="F13" s="1" t="s">
        <v>138</v>
      </c>
      <c r="G13" s="1" t="s">
        <v>138</v>
      </c>
      <c r="H13" s="1" t="s">
        <v>138</v>
      </c>
      <c r="I13" s="1" t="s">
        <v>138</v>
      </c>
      <c r="J13" s="1">
        <v>72.78</v>
      </c>
      <c r="K13" s="1">
        <v>12</v>
      </c>
      <c r="L13" s="1" t="s">
        <v>140</v>
      </c>
    </row>
    <row r="14" spans="1:14" x14ac:dyDescent="0.2">
      <c r="A14" s="1" t="s">
        <v>103</v>
      </c>
      <c r="B14" s="1">
        <v>29.02</v>
      </c>
      <c r="C14" s="1" t="s">
        <v>138</v>
      </c>
      <c r="D14" s="1" t="s">
        <v>138</v>
      </c>
      <c r="E14" s="1" t="s">
        <v>138</v>
      </c>
      <c r="F14" s="1" t="s">
        <v>138</v>
      </c>
      <c r="G14" s="1" t="s">
        <v>138</v>
      </c>
      <c r="H14" s="1" t="s">
        <v>138</v>
      </c>
      <c r="I14" s="1" t="s">
        <v>138</v>
      </c>
      <c r="J14" s="1">
        <v>72.55</v>
      </c>
      <c r="K14" s="1">
        <v>13</v>
      </c>
      <c r="L14" s="1" t="s">
        <v>141</v>
      </c>
    </row>
    <row r="15" spans="1:14" x14ac:dyDescent="0.2">
      <c r="A15" s="1" t="s">
        <v>104</v>
      </c>
      <c r="B15" s="1">
        <v>28.86</v>
      </c>
      <c r="C15" s="1" t="s">
        <v>138</v>
      </c>
      <c r="D15" s="1" t="s">
        <v>138</v>
      </c>
      <c r="E15" s="1" t="s">
        <v>138</v>
      </c>
      <c r="F15" s="1" t="s">
        <v>138</v>
      </c>
      <c r="G15" s="1" t="s">
        <v>138</v>
      </c>
      <c r="H15" s="1" t="s">
        <v>138</v>
      </c>
      <c r="I15" s="1" t="s">
        <v>138</v>
      </c>
      <c r="J15" s="1">
        <v>72.150000000000006</v>
      </c>
      <c r="K15" s="1">
        <v>14</v>
      </c>
      <c r="L15" s="1" t="s">
        <v>141</v>
      </c>
    </row>
    <row r="16" spans="1:14" x14ac:dyDescent="0.2">
      <c r="A16" s="1" t="s">
        <v>105</v>
      </c>
      <c r="B16" s="1">
        <v>28.8</v>
      </c>
      <c r="C16" s="1" t="s">
        <v>138</v>
      </c>
      <c r="D16" s="1" t="s">
        <v>138</v>
      </c>
      <c r="E16" s="1" t="s">
        <v>138</v>
      </c>
      <c r="F16" s="1" t="s">
        <v>138</v>
      </c>
      <c r="G16" s="1" t="s">
        <v>138</v>
      </c>
      <c r="H16" s="1" t="s">
        <v>138</v>
      </c>
      <c r="I16" s="1" t="s">
        <v>138</v>
      </c>
      <c r="J16" s="1">
        <v>72</v>
      </c>
      <c r="K16" s="1">
        <v>15</v>
      </c>
      <c r="L16" s="1" t="s">
        <v>141</v>
      </c>
    </row>
    <row r="17" spans="1:12" x14ac:dyDescent="0.2">
      <c r="A17" s="1" t="s">
        <v>106</v>
      </c>
      <c r="B17" s="1">
        <v>28.74</v>
      </c>
      <c r="C17" s="1" t="s">
        <v>138</v>
      </c>
      <c r="D17" s="1" t="s">
        <v>138</v>
      </c>
      <c r="E17" s="1" t="s">
        <v>138</v>
      </c>
      <c r="F17" s="1" t="s">
        <v>138</v>
      </c>
      <c r="G17" s="1" t="s">
        <v>138</v>
      </c>
      <c r="H17" s="1" t="s">
        <v>138</v>
      </c>
      <c r="I17" s="1" t="s">
        <v>138</v>
      </c>
      <c r="J17" s="1">
        <v>71.849999999999994</v>
      </c>
      <c r="K17" s="1">
        <v>16</v>
      </c>
      <c r="L17" s="1" t="s">
        <v>141</v>
      </c>
    </row>
    <row r="18" spans="1:12" x14ac:dyDescent="0.2">
      <c r="A18" s="1" t="s">
        <v>107</v>
      </c>
      <c r="B18" s="1">
        <v>28.57</v>
      </c>
      <c r="C18" s="1" t="s">
        <v>138</v>
      </c>
      <c r="D18" s="1" t="s">
        <v>138</v>
      </c>
      <c r="E18" s="1" t="s">
        <v>138</v>
      </c>
      <c r="F18" s="1" t="s">
        <v>138</v>
      </c>
      <c r="G18" s="1" t="s">
        <v>138</v>
      </c>
      <c r="H18" s="1" t="s">
        <v>138</v>
      </c>
      <c r="I18" s="1" t="s">
        <v>138</v>
      </c>
      <c r="J18" s="1">
        <v>71.430000000000007</v>
      </c>
      <c r="K18" s="1">
        <v>17</v>
      </c>
      <c r="L18" s="1" t="s">
        <v>141</v>
      </c>
    </row>
    <row r="19" spans="1:12" x14ac:dyDescent="0.2">
      <c r="A19" s="1" t="s">
        <v>108</v>
      </c>
      <c r="B19" s="1">
        <v>28.55</v>
      </c>
      <c r="C19" s="1" t="s">
        <v>138</v>
      </c>
      <c r="D19" s="1" t="s">
        <v>138</v>
      </c>
      <c r="E19" s="1" t="s">
        <v>138</v>
      </c>
      <c r="F19" s="1" t="s">
        <v>138</v>
      </c>
      <c r="G19" s="1" t="s">
        <v>138</v>
      </c>
      <c r="H19" s="1" t="s">
        <v>138</v>
      </c>
      <c r="I19" s="1" t="s">
        <v>138</v>
      </c>
      <c r="J19" s="1">
        <v>71.38</v>
      </c>
      <c r="K19" s="1">
        <v>18</v>
      </c>
      <c r="L19" s="1" t="s">
        <v>141</v>
      </c>
    </row>
    <row r="20" spans="1:12" x14ac:dyDescent="0.2">
      <c r="A20" s="1" t="s">
        <v>109</v>
      </c>
      <c r="B20" s="1">
        <v>28.51</v>
      </c>
      <c r="C20" s="1" t="s">
        <v>138</v>
      </c>
      <c r="D20" s="1" t="s">
        <v>138</v>
      </c>
      <c r="E20" s="1" t="s">
        <v>138</v>
      </c>
      <c r="F20" s="1" t="s">
        <v>138</v>
      </c>
      <c r="G20" s="1" t="s">
        <v>138</v>
      </c>
      <c r="H20" s="1" t="s">
        <v>138</v>
      </c>
      <c r="I20" s="1" t="s">
        <v>138</v>
      </c>
      <c r="J20" s="1">
        <v>71.28</v>
      </c>
      <c r="K20" s="1">
        <v>19</v>
      </c>
      <c r="L20" s="1" t="s">
        <v>141</v>
      </c>
    </row>
    <row r="21" spans="1:12" x14ac:dyDescent="0.2">
      <c r="A21" s="1" t="s">
        <v>110</v>
      </c>
      <c r="B21" s="1">
        <v>28.35</v>
      </c>
      <c r="C21" s="1" t="s">
        <v>138</v>
      </c>
      <c r="D21" s="1" t="s">
        <v>138</v>
      </c>
      <c r="E21" s="1" t="s">
        <v>138</v>
      </c>
      <c r="F21" s="1" t="s">
        <v>138</v>
      </c>
      <c r="G21" s="1" t="s">
        <v>138</v>
      </c>
      <c r="H21" s="1" t="s">
        <v>138</v>
      </c>
      <c r="I21" s="1" t="s">
        <v>138</v>
      </c>
      <c r="J21" s="1">
        <v>70.88</v>
      </c>
      <c r="K21" s="1">
        <v>20</v>
      </c>
      <c r="L21" s="1" t="s">
        <v>141</v>
      </c>
    </row>
    <row r="22" spans="1:12" x14ac:dyDescent="0.2">
      <c r="A22" s="1" t="s">
        <v>111</v>
      </c>
      <c r="B22" s="1">
        <v>28.08</v>
      </c>
      <c r="C22" s="1" t="s">
        <v>138</v>
      </c>
      <c r="D22" s="1" t="s">
        <v>138</v>
      </c>
      <c r="E22" s="1" t="s">
        <v>138</v>
      </c>
      <c r="F22" s="1" t="s">
        <v>138</v>
      </c>
      <c r="G22" s="1" t="s">
        <v>138</v>
      </c>
      <c r="H22" s="1" t="s">
        <v>138</v>
      </c>
      <c r="I22" s="1" t="s">
        <v>138</v>
      </c>
      <c r="J22" s="1">
        <v>70.2</v>
      </c>
      <c r="K22" s="1">
        <v>21</v>
      </c>
      <c r="L22" s="1" t="s">
        <v>141</v>
      </c>
    </row>
    <row r="23" spans="1:12" x14ac:dyDescent="0.2">
      <c r="A23" s="1" t="s">
        <v>112</v>
      </c>
      <c r="B23" s="1">
        <v>28.06</v>
      </c>
      <c r="C23" s="1" t="s">
        <v>138</v>
      </c>
      <c r="D23" s="1" t="s">
        <v>138</v>
      </c>
      <c r="E23" s="1" t="s">
        <v>138</v>
      </c>
      <c r="F23" s="1" t="s">
        <v>138</v>
      </c>
      <c r="G23" s="1" t="s">
        <v>138</v>
      </c>
      <c r="H23" s="1" t="s">
        <v>138</v>
      </c>
      <c r="I23" s="1" t="s">
        <v>138</v>
      </c>
      <c r="J23" s="1">
        <v>70.150000000000006</v>
      </c>
      <c r="K23" s="1">
        <v>22</v>
      </c>
      <c r="L23" s="1" t="s">
        <v>141</v>
      </c>
    </row>
    <row r="24" spans="1:12" x14ac:dyDescent="0.2">
      <c r="A24" s="1" t="s">
        <v>113</v>
      </c>
      <c r="B24" s="1">
        <v>28.05</v>
      </c>
      <c r="C24" s="1" t="s">
        <v>138</v>
      </c>
      <c r="D24" s="1" t="s">
        <v>138</v>
      </c>
      <c r="E24" s="1" t="s">
        <v>138</v>
      </c>
      <c r="F24" s="1" t="s">
        <v>138</v>
      </c>
      <c r="G24" s="1" t="s">
        <v>138</v>
      </c>
      <c r="H24" s="1" t="s">
        <v>138</v>
      </c>
      <c r="I24" s="1" t="s">
        <v>138</v>
      </c>
      <c r="J24" s="1">
        <v>70.13</v>
      </c>
      <c r="K24" s="1">
        <v>23</v>
      </c>
      <c r="L24" s="1" t="s">
        <v>142</v>
      </c>
    </row>
    <row r="25" spans="1:12" x14ac:dyDescent="0.2">
      <c r="A25" s="1" t="s">
        <v>114</v>
      </c>
      <c r="B25" s="1">
        <v>27.74</v>
      </c>
      <c r="C25" s="1" t="s">
        <v>138</v>
      </c>
      <c r="D25" s="1" t="s">
        <v>138</v>
      </c>
      <c r="E25" s="1" t="s">
        <v>138</v>
      </c>
      <c r="F25" s="1" t="s">
        <v>138</v>
      </c>
      <c r="G25" s="1" t="s">
        <v>138</v>
      </c>
      <c r="H25" s="1" t="s">
        <v>138</v>
      </c>
      <c r="I25" s="1" t="s">
        <v>138</v>
      </c>
      <c r="J25" s="1">
        <v>69.349999999999994</v>
      </c>
      <c r="K25" s="1">
        <v>24</v>
      </c>
      <c r="L25" s="1" t="s">
        <v>142</v>
      </c>
    </row>
    <row r="26" spans="1:12" x14ac:dyDescent="0.2">
      <c r="A26" s="1" t="s">
        <v>21</v>
      </c>
      <c r="B26" s="1">
        <v>33.94</v>
      </c>
      <c r="C26" s="1" t="s">
        <v>138</v>
      </c>
      <c r="D26" s="1" t="s">
        <v>143</v>
      </c>
      <c r="E26" s="1" t="s">
        <v>144</v>
      </c>
      <c r="F26" s="1" t="s">
        <v>144</v>
      </c>
      <c r="G26" s="1" t="s">
        <v>144</v>
      </c>
      <c r="H26" s="1" t="s">
        <v>144</v>
      </c>
      <c r="I26" s="1" t="s">
        <v>144</v>
      </c>
      <c r="J26" s="1">
        <v>92.43</v>
      </c>
      <c r="K26" s="1">
        <v>1</v>
      </c>
      <c r="L26" s="1" t="s">
        <v>139</v>
      </c>
    </row>
    <row r="27" spans="1:12" x14ac:dyDescent="0.2">
      <c r="A27" s="1" t="s">
        <v>22</v>
      </c>
      <c r="B27" s="1">
        <v>32.58</v>
      </c>
      <c r="C27" s="1" t="s">
        <v>138</v>
      </c>
      <c r="D27" s="1" t="s">
        <v>143</v>
      </c>
      <c r="E27" s="1" t="s">
        <v>144</v>
      </c>
      <c r="F27" s="1" t="s">
        <v>144</v>
      </c>
      <c r="G27" s="1" t="s">
        <v>144</v>
      </c>
      <c r="H27" s="1" t="s">
        <v>144</v>
      </c>
      <c r="I27" s="1" t="s">
        <v>144</v>
      </c>
      <c r="J27" s="1">
        <v>90.73</v>
      </c>
      <c r="K27" s="1">
        <v>2</v>
      </c>
      <c r="L27" s="1" t="s">
        <v>139</v>
      </c>
    </row>
    <row r="28" spans="1:12" x14ac:dyDescent="0.2">
      <c r="A28" s="1" t="s">
        <v>23</v>
      </c>
      <c r="B28" s="1">
        <v>32.28</v>
      </c>
      <c r="C28" s="1" t="s">
        <v>138</v>
      </c>
      <c r="D28" s="1" t="s">
        <v>143</v>
      </c>
      <c r="E28" s="1" t="s">
        <v>144</v>
      </c>
      <c r="F28" s="1" t="s">
        <v>144</v>
      </c>
      <c r="G28" s="1" t="s">
        <v>144</v>
      </c>
      <c r="H28" s="1" t="s">
        <v>144</v>
      </c>
      <c r="I28" s="1" t="s">
        <v>144</v>
      </c>
      <c r="J28" s="1">
        <v>90.35</v>
      </c>
      <c r="K28" s="1">
        <v>3</v>
      </c>
      <c r="L28" s="1" t="s">
        <v>139</v>
      </c>
    </row>
    <row r="29" spans="1:12" x14ac:dyDescent="0.2">
      <c r="A29" s="1" t="s">
        <v>24</v>
      </c>
      <c r="B29" s="1">
        <v>32.1</v>
      </c>
      <c r="C29" s="1" t="s">
        <v>138</v>
      </c>
      <c r="D29" s="1" t="s">
        <v>143</v>
      </c>
      <c r="E29" s="1" t="s">
        <v>144</v>
      </c>
      <c r="F29" s="1" t="s">
        <v>144</v>
      </c>
      <c r="G29" s="1" t="s">
        <v>144</v>
      </c>
      <c r="H29" s="1" t="s">
        <v>144</v>
      </c>
      <c r="I29" s="1" t="s">
        <v>144</v>
      </c>
      <c r="J29" s="1">
        <v>90.13</v>
      </c>
      <c r="K29" s="1">
        <v>4</v>
      </c>
      <c r="L29" s="1" t="s">
        <v>139</v>
      </c>
    </row>
    <row r="30" spans="1:12" x14ac:dyDescent="0.2">
      <c r="A30" s="1" t="s">
        <v>25</v>
      </c>
      <c r="B30" s="1">
        <v>32.01</v>
      </c>
      <c r="C30" s="1" t="s">
        <v>138</v>
      </c>
      <c r="D30" s="1" t="s">
        <v>143</v>
      </c>
      <c r="E30" s="1" t="s">
        <v>144</v>
      </c>
      <c r="F30" s="1" t="s">
        <v>144</v>
      </c>
      <c r="G30" s="1" t="s">
        <v>144</v>
      </c>
      <c r="H30" s="1" t="s">
        <v>144</v>
      </c>
      <c r="I30" s="1" t="s">
        <v>144</v>
      </c>
      <c r="J30" s="1">
        <v>90.01</v>
      </c>
      <c r="K30" s="1">
        <v>5</v>
      </c>
      <c r="L30" s="1" t="s">
        <v>139</v>
      </c>
    </row>
    <row r="31" spans="1:12" x14ac:dyDescent="0.2">
      <c r="A31" s="1" t="s">
        <v>26</v>
      </c>
      <c r="B31" s="1">
        <v>31.85</v>
      </c>
      <c r="C31" s="1" t="s">
        <v>138</v>
      </c>
      <c r="D31" s="1" t="s">
        <v>143</v>
      </c>
      <c r="E31" s="1" t="s">
        <v>144</v>
      </c>
      <c r="F31" s="1" t="s">
        <v>144</v>
      </c>
      <c r="G31" s="1" t="s">
        <v>144</v>
      </c>
      <c r="H31" s="1" t="s">
        <v>144</v>
      </c>
      <c r="I31" s="1" t="s">
        <v>144</v>
      </c>
      <c r="J31" s="1">
        <v>89.81</v>
      </c>
      <c r="K31" s="1">
        <v>6</v>
      </c>
      <c r="L31" s="1" t="s">
        <v>139</v>
      </c>
    </row>
    <row r="32" spans="1:12" x14ac:dyDescent="0.2">
      <c r="A32" s="1" t="s">
        <v>27</v>
      </c>
      <c r="B32" s="1">
        <v>32.049999999999997</v>
      </c>
      <c r="C32" s="1" t="s">
        <v>138</v>
      </c>
      <c r="D32" s="1" t="s">
        <v>145</v>
      </c>
      <c r="E32" s="1" t="s">
        <v>144</v>
      </c>
      <c r="F32" s="1" t="s">
        <v>144</v>
      </c>
      <c r="G32" s="1" t="s">
        <v>146</v>
      </c>
      <c r="H32" s="1" t="s">
        <v>144</v>
      </c>
      <c r="I32" s="1" t="s">
        <v>144</v>
      </c>
      <c r="J32" s="1">
        <v>89.81</v>
      </c>
      <c r="K32" s="1">
        <v>6</v>
      </c>
      <c r="L32" s="1" t="s">
        <v>139</v>
      </c>
    </row>
    <row r="33" spans="1:12" x14ac:dyDescent="0.2">
      <c r="A33" s="1" t="s">
        <v>28</v>
      </c>
      <c r="B33" s="1">
        <v>31.8</v>
      </c>
      <c r="C33" s="1" t="s">
        <v>138</v>
      </c>
      <c r="D33" s="1" t="s">
        <v>147</v>
      </c>
      <c r="E33" s="1" t="s">
        <v>144</v>
      </c>
      <c r="F33" s="1" t="s">
        <v>144</v>
      </c>
      <c r="G33" s="1" t="s">
        <v>148</v>
      </c>
      <c r="H33" s="1" t="s">
        <v>144</v>
      </c>
      <c r="I33" s="1" t="s">
        <v>144</v>
      </c>
      <c r="J33" s="1">
        <v>89.74</v>
      </c>
      <c r="K33" s="1">
        <v>8</v>
      </c>
      <c r="L33" s="1" t="s">
        <v>140</v>
      </c>
    </row>
    <row r="34" spans="1:12" x14ac:dyDescent="0.2">
      <c r="A34" s="1" t="s">
        <v>29</v>
      </c>
      <c r="B34" s="1">
        <v>31.71</v>
      </c>
      <c r="C34" s="1" t="s">
        <v>138</v>
      </c>
      <c r="D34" s="1" t="s">
        <v>149</v>
      </c>
      <c r="E34" s="1" t="s">
        <v>144</v>
      </c>
      <c r="F34" s="1" t="s">
        <v>144</v>
      </c>
      <c r="G34" s="1" t="s">
        <v>150</v>
      </c>
      <c r="H34" s="1" t="s">
        <v>144</v>
      </c>
      <c r="I34" s="1" t="s">
        <v>144</v>
      </c>
      <c r="J34" s="1">
        <v>89.61</v>
      </c>
      <c r="K34" s="1">
        <v>9</v>
      </c>
      <c r="L34" s="1" t="s">
        <v>140</v>
      </c>
    </row>
    <row r="35" spans="1:12" x14ac:dyDescent="0.2">
      <c r="A35" s="1" t="s">
        <v>30</v>
      </c>
      <c r="B35" s="1">
        <v>32.950000000000003</v>
      </c>
      <c r="C35" s="1" t="s">
        <v>138</v>
      </c>
      <c r="D35" s="1" t="s">
        <v>151</v>
      </c>
      <c r="E35" s="1" t="s">
        <v>144</v>
      </c>
      <c r="F35" s="1" t="s">
        <v>144</v>
      </c>
      <c r="G35" s="1" t="s">
        <v>152</v>
      </c>
      <c r="H35" s="1" t="s">
        <v>144</v>
      </c>
      <c r="I35" s="1" t="s">
        <v>144</v>
      </c>
      <c r="J35" s="1">
        <v>89.58</v>
      </c>
      <c r="K35" s="1">
        <v>10</v>
      </c>
      <c r="L35" s="1" t="s">
        <v>140</v>
      </c>
    </row>
    <row r="36" spans="1:12" x14ac:dyDescent="0.2">
      <c r="A36" s="1" t="s">
        <v>31</v>
      </c>
      <c r="B36" s="1">
        <v>31.56</v>
      </c>
      <c r="C36" s="1" t="s">
        <v>138</v>
      </c>
      <c r="D36" s="1" t="s">
        <v>143</v>
      </c>
      <c r="E36" s="1" t="s">
        <v>144</v>
      </c>
      <c r="F36" s="1" t="s">
        <v>144</v>
      </c>
      <c r="G36" s="1" t="s">
        <v>144</v>
      </c>
      <c r="H36" s="1" t="s">
        <v>144</v>
      </c>
      <c r="I36" s="1" t="s">
        <v>144</v>
      </c>
      <c r="J36" s="1">
        <v>89.45</v>
      </c>
      <c r="K36" s="1">
        <v>11</v>
      </c>
      <c r="L36" s="1" t="s">
        <v>140</v>
      </c>
    </row>
    <row r="37" spans="1:12" x14ac:dyDescent="0.2">
      <c r="A37" s="1" t="s">
        <v>32</v>
      </c>
      <c r="B37" s="1">
        <v>33.17</v>
      </c>
      <c r="C37" s="1" t="s">
        <v>138</v>
      </c>
      <c r="D37" s="1" t="s">
        <v>153</v>
      </c>
      <c r="E37" s="1" t="s">
        <v>144</v>
      </c>
      <c r="F37" s="1" t="s">
        <v>144</v>
      </c>
      <c r="G37" s="1" t="s">
        <v>154</v>
      </c>
      <c r="H37" s="1" t="s">
        <v>144</v>
      </c>
      <c r="I37" s="1" t="s">
        <v>144</v>
      </c>
      <c r="J37" s="1">
        <v>89.21</v>
      </c>
      <c r="K37" s="1">
        <v>12</v>
      </c>
      <c r="L37" s="1" t="s">
        <v>140</v>
      </c>
    </row>
    <row r="38" spans="1:12" x14ac:dyDescent="0.2">
      <c r="A38" s="1" t="s">
        <v>33</v>
      </c>
      <c r="B38" s="1">
        <v>31.36</v>
      </c>
      <c r="C38" s="1" t="s">
        <v>138</v>
      </c>
      <c r="D38" s="1" t="s">
        <v>143</v>
      </c>
      <c r="E38" s="1" t="s">
        <v>144</v>
      </c>
      <c r="F38" s="1" t="s">
        <v>144</v>
      </c>
      <c r="G38" s="1" t="s">
        <v>144</v>
      </c>
      <c r="H38" s="1" t="s">
        <v>144</v>
      </c>
      <c r="I38" s="1" t="s">
        <v>144</v>
      </c>
      <c r="J38" s="1">
        <v>89.2</v>
      </c>
      <c r="K38" s="1">
        <v>13</v>
      </c>
      <c r="L38" s="1" t="s">
        <v>140</v>
      </c>
    </row>
    <row r="39" spans="1:12" x14ac:dyDescent="0.2">
      <c r="A39" s="1" t="s">
        <v>34</v>
      </c>
      <c r="B39" s="1">
        <v>31.28</v>
      </c>
      <c r="C39" s="1" t="s">
        <v>138</v>
      </c>
      <c r="D39" s="1" t="s">
        <v>143</v>
      </c>
      <c r="E39" s="1" t="s">
        <v>144</v>
      </c>
      <c r="F39" s="1" t="s">
        <v>144</v>
      </c>
      <c r="G39" s="1" t="s">
        <v>144</v>
      </c>
      <c r="H39" s="1" t="s">
        <v>144</v>
      </c>
      <c r="I39" s="1" t="s">
        <v>144</v>
      </c>
      <c r="J39" s="1">
        <v>89.1</v>
      </c>
      <c r="K39" s="1">
        <v>14</v>
      </c>
      <c r="L39" s="1" t="s">
        <v>140</v>
      </c>
    </row>
    <row r="40" spans="1:12" x14ac:dyDescent="0.2">
      <c r="A40" s="1" t="s">
        <v>35</v>
      </c>
      <c r="B40" s="1">
        <v>31.28</v>
      </c>
      <c r="C40" s="1" t="s">
        <v>138</v>
      </c>
      <c r="D40" s="1" t="s">
        <v>143</v>
      </c>
      <c r="E40" s="1" t="s">
        <v>144</v>
      </c>
      <c r="F40" s="1" t="s">
        <v>144</v>
      </c>
      <c r="G40" s="1" t="s">
        <v>144</v>
      </c>
      <c r="H40" s="1" t="s">
        <v>144</v>
      </c>
      <c r="I40" s="1" t="s">
        <v>144</v>
      </c>
      <c r="J40" s="1">
        <v>89.1</v>
      </c>
      <c r="K40" s="1">
        <v>14</v>
      </c>
      <c r="L40" s="1" t="s">
        <v>140</v>
      </c>
    </row>
    <row r="41" spans="1:12" x14ac:dyDescent="0.2">
      <c r="A41" s="1" t="s">
        <v>36</v>
      </c>
      <c r="B41" s="1">
        <v>31.22</v>
      </c>
      <c r="C41" s="1" t="s">
        <v>138</v>
      </c>
      <c r="D41" s="1" t="s">
        <v>155</v>
      </c>
      <c r="E41" s="1" t="s">
        <v>144</v>
      </c>
      <c r="F41" s="1" t="s">
        <v>144</v>
      </c>
      <c r="G41" s="1" t="s">
        <v>156</v>
      </c>
      <c r="H41" s="1" t="s">
        <v>144</v>
      </c>
      <c r="I41" s="1" t="s">
        <v>144</v>
      </c>
      <c r="J41" s="1">
        <v>89.03</v>
      </c>
      <c r="K41" s="1">
        <v>16</v>
      </c>
      <c r="L41" s="1" t="s">
        <v>140</v>
      </c>
    </row>
    <row r="42" spans="1:12" x14ac:dyDescent="0.2">
      <c r="A42" s="1" t="s">
        <v>37</v>
      </c>
      <c r="B42" s="1">
        <v>31.2</v>
      </c>
      <c r="C42" s="1" t="s">
        <v>138</v>
      </c>
      <c r="D42" s="1" t="s">
        <v>157</v>
      </c>
      <c r="E42" s="1" t="s">
        <v>144</v>
      </c>
      <c r="F42" s="1" t="s">
        <v>144</v>
      </c>
      <c r="G42" s="1" t="s">
        <v>158</v>
      </c>
      <c r="H42" s="1" t="s">
        <v>144</v>
      </c>
      <c r="I42" s="1" t="s">
        <v>144</v>
      </c>
      <c r="J42" s="1">
        <v>88.83</v>
      </c>
      <c r="K42" s="1">
        <v>17</v>
      </c>
      <c r="L42" s="1" t="s">
        <v>141</v>
      </c>
    </row>
    <row r="43" spans="1:12" x14ac:dyDescent="0.2">
      <c r="A43" s="1" t="s">
        <v>38</v>
      </c>
      <c r="B43" s="1">
        <v>33.869999999999997</v>
      </c>
      <c r="C43" s="1" t="s">
        <v>138</v>
      </c>
      <c r="D43" s="1" t="s">
        <v>159</v>
      </c>
      <c r="E43" s="1" t="s">
        <v>160</v>
      </c>
      <c r="F43" s="1" t="s">
        <v>144</v>
      </c>
      <c r="G43" s="1" t="s">
        <v>161</v>
      </c>
      <c r="H43" s="1" t="s">
        <v>144</v>
      </c>
      <c r="I43" s="1" t="s">
        <v>144</v>
      </c>
      <c r="J43" s="1">
        <v>88.66</v>
      </c>
      <c r="K43" s="1">
        <v>18</v>
      </c>
      <c r="L43" s="1" t="s">
        <v>141</v>
      </c>
    </row>
    <row r="44" spans="1:12" x14ac:dyDescent="0.2">
      <c r="A44" s="1" t="s">
        <v>39</v>
      </c>
      <c r="B44" s="1">
        <v>30.8</v>
      </c>
      <c r="C44" s="1" t="s">
        <v>138</v>
      </c>
      <c r="D44" s="1" t="s">
        <v>143</v>
      </c>
      <c r="E44" s="1" t="s">
        <v>144</v>
      </c>
      <c r="F44" s="1" t="s">
        <v>144</v>
      </c>
      <c r="G44" s="1" t="s">
        <v>144</v>
      </c>
      <c r="H44" s="1" t="s">
        <v>144</v>
      </c>
      <c r="I44" s="1" t="s">
        <v>144</v>
      </c>
      <c r="J44" s="1">
        <v>88.5</v>
      </c>
      <c r="K44" s="1">
        <v>19</v>
      </c>
      <c r="L44" s="1" t="s">
        <v>141</v>
      </c>
    </row>
    <row r="45" spans="1:12" x14ac:dyDescent="0.2">
      <c r="A45" s="1" t="s">
        <v>40</v>
      </c>
      <c r="B45" s="1">
        <v>30.86</v>
      </c>
      <c r="C45" s="1" t="s">
        <v>138</v>
      </c>
      <c r="D45" s="1" t="s">
        <v>162</v>
      </c>
      <c r="E45" s="1" t="s">
        <v>144</v>
      </c>
      <c r="F45" s="1" t="s">
        <v>144</v>
      </c>
      <c r="G45" s="1" t="s">
        <v>163</v>
      </c>
      <c r="H45" s="1" t="s">
        <v>144</v>
      </c>
      <c r="I45" s="1" t="s">
        <v>144</v>
      </c>
      <c r="J45" s="1">
        <v>88.41</v>
      </c>
      <c r="K45" s="1">
        <v>20</v>
      </c>
      <c r="L45" s="1" t="s">
        <v>141</v>
      </c>
    </row>
    <row r="46" spans="1:12" x14ac:dyDescent="0.2">
      <c r="A46" s="1" t="s">
        <v>41</v>
      </c>
      <c r="B46" s="1">
        <v>30.66</v>
      </c>
      <c r="C46" s="1" t="s">
        <v>138</v>
      </c>
      <c r="D46" s="1" t="s">
        <v>143</v>
      </c>
      <c r="E46" s="1" t="s">
        <v>144</v>
      </c>
      <c r="F46" s="1" t="s">
        <v>144</v>
      </c>
      <c r="G46" s="1" t="s">
        <v>144</v>
      </c>
      <c r="H46" s="1" t="s">
        <v>144</v>
      </c>
      <c r="I46" s="1" t="s">
        <v>144</v>
      </c>
      <c r="J46" s="1">
        <v>88.33</v>
      </c>
      <c r="K46" s="1">
        <v>21</v>
      </c>
      <c r="L46" s="1" t="s">
        <v>141</v>
      </c>
    </row>
    <row r="47" spans="1:12" x14ac:dyDescent="0.2">
      <c r="A47" s="1" t="s">
        <v>42</v>
      </c>
      <c r="B47" s="1">
        <v>31.79</v>
      </c>
      <c r="C47" s="1" t="s">
        <v>138</v>
      </c>
      <c r="D47" s="1" t="s">
        <v>164</v>
      </c>
      <c r="E47" s="1" t="s">
        <v>160</v>
      </c>
      <c r="F47" s="1" t="s">
        <v>144</v>
      </c>
      <c r="G47" s="1" t="s">
        <v>165</v>
      </c>
      <c r="H47" s="1" t="s">
        <v>144</v>
      </c>
      <c r="I47" s="1" t="s">
        <v>166</v>
      </c>
      <c r="J47" s="1">
        <v>88.15</v>
      </c>
      <c r="K47" s="1">
        <v>22</v>
      </c>
      <c r="L47" s="1" t="s">
        <v>141</v>
      </c>
    </row>
    <row r="48" spans="1:12" x14ac:dyDescent="0.2">
      <c r="A48" s="1" t="s">
        <v>43</v>
      </c>
      <c r="B48" s="1">
        <v>30.5</v>
      </c>
      <c r="C48" s="1" t="s">
        <v>138</v>
      </c>
      <c r="D48" s="1" t="s">
        <v>143</v>
      </c>
      <c r="E48" s="1" t="s">
        <v>144</v>
      </c>
      <c r="F48" s="1" t="s">
        <v>144</v>
      </c>
      <c r="G48" s="1" t="s">
        <v>144</v>
      </c>
      <c r="H48" s="1" t="s">
        <v>144</v>
      </c>
      <c r="I48" s="1" t="s">
        <v>144</v>
      </c>
      <c r="J48" s="1">
        <v>88.13</v>
      </c>
      <c r="K48" s="1">
        <v>23</v>
      </c>
      <c r="L48" s="1" t="s">
        <v>141</v>
      </c>
    </row>
    <row r="49" spans="1:12" x14ac:dyDescent="0.2">
      <c r="A49" s="1" t="s">
        <v>44</v>
      </c>
      <c r="B49" s="1">
        <v>31.35</v>
      </c>
      <c r="C49" s="1" t="s">
        <v>138</v>
      </c>
      <c r="D49" s="1" t="s">
        <v>143</v>
      </c>
      <c r="E49" s="1" t="s">
        <v>160</v>
      </c>
      <c r="F49" s="1" t="s">
        <v>144</v>
      </c>
      <c r="G49" s="1" t="s">
        <v>144</v>
      </c>
      <c r="H49" s="1" t="s">
        <v>144</v>
      </c>
      <c r="I49" s="1" t="s">
        <v>144</v>
      </c>
      <c r="J49" s="1">
        <v>87.94</v>
      </c>
      <c r="K49" s="1">
        <v>24</v>
      </c>
      <c r="L49" s="1" t="s">
        <v>141</v>
      </c>
    </row>
    <row r="50" spans="1:12" x14ac:dyDescent="0.2">
      <c r="A50" s="1" t="s">
        <v>45</v>
      </c>
      <c r="B50" s="1">
        <v>30.11</v>
      </c>
      <c r="C50" s="1" t="s">
        <v>138</v>
      </c>
      <c r="D50" s="1" t="s">
        <v>143</v>
      </c>
      <c r="E50" s="1" t="s">
        <v>144</v>
      </c>
      <c r="F50" s="1" t="s">
        <v>144</v>
      </c>
      <c r="G50" s="1" t="s">
        <v>144</v>
      </c>
      <c r="H50" s="1" t="s">
        <v>144</v>
      </c>
      <c r="I50" s="1" t="s">
        <v>144</v>
      </c>
      <c r="J50" s="1">
        <v>87.64</v>
      </c>
      <c r="K50" s="1">
        <v>25</v>
      </c>
      <c r="L50" s="1" t="s">
        <v>141</v>
      </c>
    </row>
    <row r="51" spans="1:12" x14ac:dyDescent="0.2">
      <c r="A51" s="1" t="s">
        <v>46</v>
      </c>
      <c r="B51" s="1">
        <v>29.84</v>
      </c>
      <c r="C51" s="1" t="s">
        <v>138</v>
      </c>
      <c r="D51" s="1" t="s">
        <v>143</v>
      </c>
      <c r="E51" s="1" t="s">
        <v>144</v>
      </c>
      <c r="F51" s="1" t="s">
        <v>144</v>
      </c>
      <c r="G51" s="1" t="s">
        <v>144</v>
      </c>
      <c r="H51" s="1" t="s">
        <v>144</v>
      </c>
      <c r="I51" s="1" t="s">
        <v>144</v>
      </c>
      <c r="J51" s="1">
        <v>87.3</v>
      </c>
      <c r="K51" s="1">
        <v>26</v>
      </c>
      <c r="L51" s="1" t="s">
        <v>141</v>
      </c>
    </row>
    <row r="52" spans="1:12" x14ac:dyDescent="0.2">
      <c r="A52" s="1" t="s">
        <v>47</v>
      </c>
      <c r="B52" s="1">
        <v>29.73</v>
      </c>
      <c r="C52" s="1" t="s">
        <v>138</v>
      </c>
      <c r="D52" s="1" t="s">
        <v>143</v>
      </c>
      <c r="E52" s="1" t="s">
        <v>144</v>
      </c>
      <c r="F52" s="1" t="s">
        <v>144</v>
      </c>
      <c r="G52" s="1" t="s">
        <v>144</v>
      </c>
      <c r="H52" s="1" t="s">
        <v>144</v>
      </c>
      <c r="I52" s="1" t="s">
        <v>144</v>
      </c>
      <c r="J52" s="1">
        <v>87.16</v>
      </c>
      <c r="K52" s="1">
        <v>27</v>
      </c>
      <c r="L52" s="1" t="s">
        <v>141</v>
      </c>
    </row>
    <row r="53" spans="1:12" x14ac:dyDescent="0.2">
      <c r="A53" s="1" t="s">
        <v>48</v>
      </c>
      <c r="B53" s="1">
        <v>31.01</v>
      </c>
      <c r="C53" s="1" t="s">
        <v>138</v>
      </c>
      <c r="D53" s="1" t="s">
        <v>167</v>
      </c>
      <c r="E53" s="1" t="s">
        <v>168</v>
      </c>
      <c r="F53" s="1" t="s">
        <v>144</v>
      </c>
      <c r="G53" s="1" t="s">
        <v>169</v>
      </c>
      <c r="H53" s="1" t="s">
        <v>144</v>
      </c>
      <c r="I53" s="1" t="s">
        <v>144</v>
      </c>
      <c r="J53" s="1">
        <v>86.88</v>
      </c>
      <c r="K53" s="1">
        <v>28</v>
      </c>
      <c r="L53" s="1" t="s">
        <v>141</v>
      </c>
    </row>
    <row r="54" spans="1:12" x14ac:dyDescent="0.2">
      <c r="A54" s="1" t="s">
        <v>49</v>
      </c>
      <c r="B54" s="1">
        <v>29.9</v>
      </c>
      <c r="C54" s="1" t="s">
        <v>138</v>
      </c>
      <c r="D54" s="1" t="s">
        <v>170</v>
      </c>
      <c r="E54" s="1" t="s">
        <v>144</v>
      </c>
      <c r="F54" s="1" t="s">
        <v>144</v>
      </c>
      <c r="G54" s="1" t="s">
        <v>171</v>
      </c>
      <c r="H54" s="1" t="s">
        <v>144</v>
      </c>
      <c r="I54" s="1" t="s">
        <v>172</v>
      </c>
      <c r="J54" s="1">
        <v>86.68</v>
      </c>
      <c r="K54" s="1">
        <v>29</v>
      </c>
      <c r="L54" s="1" t="s">
        <v>141</v>
      </c>
    </row>
    <row r="55" spans="1:12" x14ac:dyDescent="0.2">
      <c r="A55" s="1" t="s">
        <v>50</v>
      </c>
      <c r="B55" s="1">
        <v>30.84</v>
      </c>
      <c r="C55" s="1" t="s">
        <v>138</v>
      </c>
      <c r="D55" s="1" t="s">
        <v>143</v>
      </c>
      <c r="E55" s="1" t="s">
        <v>173</v>
      </c>
      <c r="F55" s="1" t="s">
        <v>144</v>
      </c>
      <c r="G55" s="1" t="s">
        <v>144</v>
      </c>
      <c r="H55" s="1" t="s">
        <v>144</v>
      </c>
      <c r="I55" s="1" t="s">
        <v>144</v>
      </c>
      <c r="J55" s="1">
        <v>84.8</v>
      </c>
      <c r="K55" s="1">
        <v>30</v>
      </c>
      <c r="L55" s="1" t="s">
        <v>142</v>
      </c>
    </row>
    <row r="56" spans="1:12" x14ac:dyDescent="0.2">
      <c r="A56" s="1" t="s">
        <v>51</v>
      </c>
      <c r="B56" s="1">
        <v>30.03</v>
      </c>
      <c r="C56" s="1" t="s">
        <v>138</v>
      </c>
      <c r="D56" s="1" t="s">
        <v>143</v>
      </c>
      <c r="E56" s="1" t="s">
        <v>174</v>
      </c>
      <c r="F56" s="1" t="s">
        <v>144</v>
      </c>
      <c r="G56" s="1" t="s">
        <v>144</v>
      </c>
      <c r="H56" s="1" t="s">
        <v>144</v>
      </c>
      <c r="I56" s="1" t="s">
        <v>144</v>
      </c>
      <c r="J56" s="1">
        <v>84.41</v>
      </c>
      <c r="K56" s="1">
        <v>31</v>
      </c>
      <c r="L56" s="1" t="s">
        <v>142</v>
      </c>
    </row>
    <row r="57" spans="1:12" x14ac:dyDescent="0.2">
      <c r="A57" s="1" t="s">
        <v>52</v>
      </c>
      <c r="B57" s="1">
        <v>32.090000000000003</v>
      </c>
      <c r="C57" s="1" t="s">
        <v>138</v>
      </c>
      <c r="D57" s="1" t="s">
        <v>175</v>
      </c>
      <c r="E57" s="1" t="s">
        <v>144</v>
      </c>
      <c r="F57" s="1" t="s">
        <v>144</v>
      </c>
      <c r="G57" s="1" t="s">
        <v>176</v>
      </c>
      <c r="H57" s="1" t="s">
        <v>144</v>
      </c>
      <c r="I57" s="1" t="s">
        <v>144</v>
      </c>
      <c r="J57" s="1">
        <v>81.99</v>
      </c>
      <c r="K57" s="1">
        <v>32</v>
      </c>
      <c r="L57" s="1" t="s">
        <v>142</v>
      </c>
    </row>
    <row r="58" spans="1:12" x14ac:dyDescent="0.2">
      <c r="A58" s="1" t="s">
        <v>116</v>
      </c>
      <c r="B58" s="1">
        <v>31.54</v>
      </c>
      <c r="C58" s="1" t="s">
        <v>138</v>
      </c>
      <c r="D58" s="1" t="s">
        <v>138</v>
      </c>
      <c r="E58" s="1" t="s">
        <v>138</v>
      </c>
      <c r="F58" s="1" t="s">
        <v>138</v>
      </c>
      <c r="G58" s="1" t="s">
        <v>138</v>
      </c>
      <c r="H58" s="1" t="s">
        <v>138</v>
      </c>
      <c r="I58" s="1" t="s">
        <v>177</v>
      </c>
      <c r="J58" s="1">
        <v>80.87</v>
      </c>
      <c r="K58" s="1">
        <v>1</v>
      </c>
      <c r="L58" s="1" t="s">
        <v>139</v>
      </c>
    </row>
    <row r="59" spans="1:12" x14ac:dyDescent="0.2">
      <c r="A59" s="1" t="s">
        <v>117</v>
      </c>
      <c r="B59" s="1">
        <v>30.68</v>
      </c>
      <c r="C59" s="1" t="s">
        <v>138</v>
      </c>
      <c r="D59" s="1" t="s">
        <v>138</v>
      </c>
      <c r="E59" s="1" t="s">
        <v>138</v>
      </c>
      <c r="F59" s="1" t="s">
        <v>138</v>
      </c>
      <c r="G59" s="1" t="s">
        <v>138</v>
      </c>
      <c r="H59" s="1" t="s">
        <v>138</v>
      </c>
      <c r="I59" s="1" t="s">
        <v>144</v>
      </c>
      <c r="J59" s="1">
        <v>79.290000000000006</v>
      </c>
      <c r="K59" s="1">
        <v>2</v>
      </c>
      <c r="L59" s="1" t="s">
        <v>139</v>
      </c>
    </row>
    <row r="60" spans="1:12" x14ac:dyDescent="0.2">
      <c r="A60" s="1" t="s">
        <v>118</v>
      </c>
      <c r="B60" s="1">
        <v>31.28</v>
      </c>
      <c r="C60" s="1" t="s">
        <v>138</v>
      </c>
      <c r="D60" s="1" t="s">
        <v>138</v>
      </c>
      <c r="E60" s="1" t="s">
        <v>138</v>
      </c>
      <c r="F60" s="1" t="s">
        <v>138</v>
      </c>
      <c r="G60" s="1" t="s">
        <v>138</v>
      </c>
      <c r="H60" s="1" t="s">
        <v>138</v>
      </c>
      <c r="I60" s="1" t="s">
        <v>138</v>
      </c>
      <c r="J60" s="1">
        <v>78.2</v>
      </c>
      <c r="K60" s="1">
        <v>3</v>
      </c>
      <c r="L60" s="1" t="s">
        <v>139</v>
      </c>
    </row>
    <row r="61" spans="1:12" x14ac:dyDescent="0.2">
      <c r="A61" s="1" t="s">
        <v>119</v>
      </c>
      <c r="B61" s="1">
        <v>30.02</v>
      </c>
      <c r="C61" s="1" t="s">
        <v>138</v>
      </c>
      <c r="D61" s="1" t="s">
        <v>138</v>
      </c>
      <c r="E61" s="1" t="s">
        <v>138</v>
      </c>
      <c r="F61" s="1" t="s">
        <v>138</v>
      </c>
      <c r="G61" s="1" t="s">
        <v>138</v>
      </c>
      <c r="H61" s="1" t="s">
        <v>138</v>
      </c>
      <c r="I61" s="1" t="s">
        <v>144</v>
      </c>
      <c r="J61" s="1">
        <v>77.819999999999993</v>
      </c>
      <c r="K61" s="1">
        <v>4</v>
      </c>
      <c r="L61" s="1" t="s">
        <v>140</v>
      </c>
    </row>
    <row r="62" spans="1:12" x14ac:dyDescent="0.2">
      <c r="A62" s="1" t="s">
        <v>120</v>
      </c>
      <c r="B62" s="1">
        <v>30.68</v>
      </c>
      <c r="C62" s="1" t="s">
        <v>138</v>
      </c>
      <c r="D62" s="1" t="s">
        <v>138</v>
      </c>
      <c r="E62" s="1" t="s">
        <v>138</v>
      </c>
      <c r="F62" s="1" t="s">
        <v>138</v>
      </c>
      <c r="G62" s="1" t="s">
        <v>138</v>
      </c>
      <c r="H62" s="1" t="s">
        <v>138</v>
      </c>
      <c r="I62" s="1" t="s">
        <v>138</v>
      </c>
      <c r="J62" s="1">
        <v>76.7</v>
      </c>
      <c r="K62" s="1">
        <v>5</v>
      </c>
      <c r="L62" s="1" t="s">
        <v>140</v>
      </c>
    </row>
    <row r="63" spans="1:12" x14ac:dyDescent="0.2">
      <c r="A63" s="1" t="s">
        <v>121</v>
      </c>
      <c r="B63" s="1">
        <v>29.69</v>
      </c>
      <c r="C63" s="1" t="s">
        <v>138</v>
      </c>
      <c r="D63" s="1" t="s">
        <v>138</v>
      </c>
      <c r="E63" s="1" t="s">
        <v>138</v>
      </c>
      <c r="F63" s="1" t="s">
        <v>138</v>
      </c>
      <c r="G63" s="1" t="s">
        <v>138</v>
      </c>
      <c r="H63" s="1" t="s">
        <v>138</v>
      </c>
      <c r="I63" s="1" t="s">
        <v>166</v>
      </c>
      <c r="J63" s="1">
        <v>76.69</v>
      </c>
      <c r="K63" s="1">
        <v>6</v>
      </c>
      <c r="L63" s="1" t="s">
        <v>140</v>
      </c>
    </row>
    <row r="64" spans="1:12" x14ac:dyDescent="0.2">
      <c r="A64" s="1" t="s">
        <v>122</v>
      </c>
      <c r="B64" s="1">
        <v>30.34</v>
      </c>
      <c r="C64" s="1" t="s">
        <v>138</v>
      </c>
      <c r="D64" s="1" t="s">
        <v>138</v>
      </c>
      <c r="E64" s="1" t="s">
        <v>138</v>
      </c>
      <c r="F64" s="1" t="s">
        <v>138</v>
      </c>
      <c r="G64" s="1" t="s">
        <v>138</v>
      </c>
      <c r="H64" s="1" t="s">
        <v>138</v>
      </c>
      <c r="I64" s="1" t="s">
        <v>138</v>
      </c>
      <c r="J64" s="1">
        <v>75.849999999999994</v>
      </c>
      <c r="K64" s="1">
        <v>7</v>
      </c>
      <c r="L64" s="1" t="s">
        <v>140</v>
      </c>
    </row>
    <row r="65" spans="1:12" x14ac:dyDescent="0.2">
      <c r="A65" s="1" t="s">
        <v>123</v>
      </c>
      <c r="B65" s="1">
        <v>29.09</v>
      </c>
      <c r="C65" s="1" t="s">
        <v>138</v>
      </c>
      <c r="D65" s="1" t="s">
        <v>138</v>
      </c>
      <c r="E65" s="1" t="s">
        <v>138</v>
      </c>
      <c r="F65" s="1" t="s">
        <v>138</v>
      </c>
      <c r="G65" s="1" t="s">
        <v>138</v>
      </c>
      <c r="H65" s="1" t="s">
        <v>138</v>
      </c>
      <c r="I65" s="1" t="s">
        <v>144</v>
      </c>
      <c r="J65" s="1">
        <v>75.760000000000005</v>
      </c>
      <c r="K65" s="1">
        <v>8</v>
      </c>
      <c r="L65" s="1" t="s">
        <v>141</v>
      </c>
    </row>
    <row r="66" spans="1:12" x14ac:dyDescent="0.2">
      <c r="A66" s="1" t="s">
        <v>124</v>
      </c>
      <c r="B66" s="1">
        <v>30.17</v>
      </c>
      <c r="C66" s="1" t="s">
        <v>138</v>
      </c>
      <c r="D66" s="1" t="s">
        <v>138</v>
      </c>
      <c r="E66" s="1" t="s">
        <v>138</v>
      </c>
      <c r="F66" s="1" t="s">
        <v>138</v>
      </c>
      <c r="G66" s="1" t="s">
        <v>138</v>
      </c>
      <c r="H66" s="1" t="s">
        <v>138</v>
      </c>
      <c r="I66" s="1" t="s">
        <v>138</v>
      </c>
      <c r="J66" s="1">
        <v>75.430000000000007</v>
      </c>
      <c r="K66" s="1">
        <v>9</v>
      </c>
      <c r="L66" s="1" t="s">
        <v>141</v>
      </c>
    </row>
    <row r="67" spans="1:12" x14ac:dyDescent="0.2">
      <c r="A67" s="1" t="s">
        <v>125</v>
      </c>
      <c r="B67" s="1">
        <v>28.68</v>
      </c>
      <c r="C67" s="1" t="s">
        <v>138</v>
      </c>
      <c r="D67" s="1" t="s">
        <v>138</v>
      </c>
      <c r="E67" s="1" t="s">
        <v>138</v>
      </c>
      <c r="F67" s="1" t="s">
        <v>138</v>
      </c>
      <c r="G67" s="1" t="s">
        <v>138</v>
      </c>
      <c r="H67" s="1" t="s">
        <v>138</v>
      </c>
      <c r="I67" s="1" t="s">
        <v>144</v>
      </c>
      <c r="J67" s="1">
        <v>74.84</v>
      </c>
      <c r="K67" s="1">
        <v>10</v>
      </c>
      <c r="L67" s="1" t="s">
        <v>141</v>
      </c>
    </row>
    <row r="68" spans="1:12" x14ac:dyDescent="0.2">
      <c r="A68" s="1" t="s">
        <v>126</v>
      </c>
      <c r="B68" s="1">
        <v>29.54</v>
      </c>
      <c r="C68" s="1" t="s">
        <v>138</v>
      </c>
      <c r="D68" s="1" t="s">
        <v>138</v>
      </c>
      <c r="E68" s="1" t="s">
        <v>138</v>
      </c>
      <c r="F68" s="1" t="s">
        <v>138</v>
      </c>
      <c r="G68" s="1" t="s">
        <v>138</v>
      </c>
      <c r="H68" s="1" t="s">
        <v>138</v>
      </c>
      <c r="I68" s="1" t="s">
        <v>138</v>
      </c>
      <c r="J68" s="1">
        <v>73.849999999999994</v>
      </c>
      <c r="K68" s="1">
        <v>11</v>
      </c>
      <c r="L68" s="1" t="s">
        <v>141</v>
      </c>
    </row>
    <row r="69" spans="1:12" x14ac:dyDescent="0.2">
      <c r="A69" s="1" t="s">
        <v>127</v>
      </c>
      <c r="B69" s="1">
        <v>29.46</v>
      </c>
      <c r="C69" s="1" t="s">
        <v>138</v>
      </c>
      <c r="D69" s="1" t="s">
        <v>138</v>
      </c>
      <c r="E69" s="1" t="s">
        <v>138</v>
      </c>
      <c r="F69" s="1" t="s">
        <v>138</v>
      </c>
      <c r="G69" s="1" t="s">
        <v>138</v>
      </c>
      <c r="H69" s="1" t="s">
        <v>138</v>
      </c>
      <c r="I69" s="1" t="s">
        <v>138</v>
      </c>
      <c r="J69" s="1">
        <v>73.650000000000006</v>
      </c>
      <c r="K69" s="1">
        <v>12</v>
      </c>
      <c r="L69" s="1" t="s">
        <v>141</v>
      </c>
    </row>
    <row r="70" spans="1:12" x14ac:dyDescent="0.2">
      <c r="A70" s="1" t="s">
        <v>128</v>
      </c>
      <c r="B70" s="1">
        <v>28.16</v>
      </c>
      <c r="C70" s="1" t="s">
        <v>138</v>
      </c>
      <c r="D70" s="1" t="s">
        <v>138</v>
      </c>
      <c r="E70" s="1" t="s">
        <v>138</v>
      </c>
      <c r="F70" s="1" t="s">
        <v>138</v>
      </c>
      <c r="G70" s="1" t="s">
        <v>138</v>
      </c>
      <c r="H70" s="1" t="s">
        <v>138</v>
      </c>
      <c r="I70" s="1" t="s">
        <v>166</v>
      </c>
      <c r="J70" s="1">
        <v>73.290000000000006</v>
      </c>
      <c r="K70" s="1">
        <v>13</v>
      </c>
      <c r="L70" s="1" t="s">
        <v>141</v>
      </c>
    </row>
    <row r="71" spans="1:12" x14ac:dyDescent="0.2">
      <c r="A71" s="1" t="s">
        <v>129</v>
      </c>
      <c r="B71" s="1">
        <v>28.68</v>
      </c>
      <c r="C71" s="1" t="s">
        <v>138</v>
      </c>
      <c r="D71" s="1" t="s">
        <v>138</v>
      </c>
      <c r="E71" s="1" t="s">
        <v>138</v>
      </c>
      <c r="F71" s="1" t="s">
        <v>138</v>
      </c>
      <c r="G71" s="1" t="s">
        <v>138</v>
      </c>
      <c r="H71" s="1" t="s">
        <v>138</v>
      </c>
      <c r="I71" s="1" t="s">
        <v>138</v>
      </c>
      <c r="J71" s="1">
        <v>71.7</v>
      </c>
      <c r="K71" s="1">
        <v>14</v>
      </c>
      <c r="L71" s="1" t="s">
        <v>142</v>
      </c>
    </row>
    <row r="72" spans="1:12" x14ac:dyDescent="0.2">
      <c r="A72" s="1" t="s">
        <v>14</v>
      </c>
      <c r="B72" s="1">
        <v>30.66</v>
      </c>
      <c r="C72" s="1" t="s">
        <v>138</v>
      </c>
      <c r="D72" s="1" t="s">
        <v>178</v>
      </c>
      <c r="E72" s="1" t="s">
        <v>144</v>
      </c>
      <c r="F72" s="1" t="s">
        <v>144</v>
      </c>
      <c r="G72" s="1" t="s">
        <v>179</v>
      </c>
      <c r="H72" s="1" t="s">
        <v>144</v>
      </c>
      <c r="I72" s="1" t="s">
        <v>144</v>
      </c>
      <c r="J72" s="1">
        <v>87.96</v>
      </c>
      <c r="K72" s="1">
        <v>1</v>
      </c>
      <c r="L72" s="1" t="s">
        <v>139</v>
      </c>
    </row>
    <row r="73" spans="1:12" x14ac:dyDescent="0.2">
      <c r="A73" s="1" t="s">
        <v>15</v>
      </c>
      <c r="B73" s="1">
        <v>30.51</v>
      </c>
      <c r="C73" s="1" t="s">
        <v>138</v>
      </c>
      <c r="D73" s="1" t="s">
        <v>180</v>
      </c>
      <c r="E73" s="1" t="s">
        <v>160</v>
      </c>
      <c r="F73" s="1" t="s">
        <v>144</v>
      </c>
      <c r="G73" s="1" t="s">
        <v>181</v>
      </c>
      <c r="H73" s="1" t="s">
        <v>144</v>
      </c>
      <c r="I73" s="1" t="s">
        <v>144</v>
      </c>
      <c r="J73" s="1">
        <v>86.54</v>
      </c>
      <c r="K73" s="1">
        <v>2</v>
      </c>
      <c r="L73" s="1" t="s">
        <v>140</v>
      </c>
    </row>
    <row r="74" spans="1:12" x14ac:dyDescent="0.2">
      <c r="A74" s="1" t="s">
        <v>16</v>
      </c>
      <c r="B74" s="1">
        <v>29.15</v>
      </c>
      <c r="C74" s="1" t="s">
        <v>138</v>
      </c>
      <c r="D74" s="1" t="s">
        <v>147</v>
      </c>
      <c r="E74" s="1" t="s">
        <v>144</v>
      </c>
      <c r="F74" s="1" t="s">
        <v>144</v>
      </c>
      <c r="G74" s="1" t="s">
        <v>182</v>
      </c>
      <c r="H74" s="1" t="s">
        <v>144</v>
      </c>
      <c r="I74" s="1" t="s">
        <v>144</v>
      </c>
      <c r="J74" s="1">
        <v>86.39</v>
      </c>
      <c r="K74" s="1">
        <v>3</v>
      </c>
      <c r="L74" s="1" t="s">
        <v>140</v>
      </c>
    </row>
    <row r="75" spans="1:12" x14ac:dyDescent="0.2">
      <c r="A75" s="1" t="s">
        <v>17</v>
      </c>
      <c r="B75" s="1">
        <v>27.82</v>
      </c>
      <c r="C75" s="1" t="s">
        <v>138</v>
      </c>
      <c r="D75" s="1" t="s">
        <v>183</v>
      </c>
      <c r="E75" s="1" t="s">
        <v>144</v>
      </c>
      <c r="F75" s="1" t="s">
        <v>144</v>
      </c>
      <c r="G75" s="1" t="s">
        <v>184</v>
      </c>
      <c r="H75" s="1" t="s">
        <v>144</v>
      </c>
      <c r="I75" s="1" t="s">
        <v>144</v>
      </c>
      <c r="J75" s="1">
        <v>84.28</v>
      </c>
      <c r="K75" s="1">
        <v>4</v>
      </c>
      <c r="L75" s="1" t="s">
        <v>141</v>
      </c>
    </row>
    <row r="76" spans="1:12" x14ac:dyDescent="0.2">
      <c r="A76" s="1" t="s">
        <v>18</v>
      </c>
      <c r="B76" s="1">
        <v>27.45</v>
      </c>
      <c r="C76" s="1" t="s">
        <v>138</v>
      </c>
      <c r="D76" s="1" t="s">
        <v>185</v>
      </c>
      <c r="E76" s="1" t="s">
        <v>144</v>
      </c>
      <c r="F76" s="1" t="s">
        <v>144</v>
      </c>
      <c r="G76" s="1" t="s">
        <v>186</v>
      </c>
      <c r="H76" s="1" t="s">
        <v>144</v>
      </c>
      <c r="I76" s="1" t="s">
        <v>144</v>
      </c>
      <c r="J76" s="1">
        <v>83.99</v>
      </c>
      <c r="K76" s="1">
        <v>5</v>
      </c>
      <c r="L76" s="1" t="s">
        <v>141</v>
      </c>
    </row>
    <row r="77" spans="1:12" x14ac:dyDescent="0.2">
      <c r="A77" s="1" t="s">
        <v>19</v>
      </c>
      <c r="B77" s="1">
        <v>27.25</v>
      </c>
      <c r="C77" s="1" t="s">
        <v>138</v>
      </c>
      <c r="D77" s="1" t="s">
        <v>187</v>
      </c>
      <c r="E77" s="1" t="s">
        <v>144</v>
      </c>
      <c r="F77" s="1" t="s">
        <v>144</v>
      </c>
      <c r="G77" s="1" t="s">
        <v>188</v>
      </c>
      <c r="H77" s="1" t="s">
        <v>144</v>
      </c>
      <c r="I77" s="1" t="s">
        <v>144</v>
      </c>
      <c r="J77" s="1">
        <v>83.79</v>
      </c>
      <c r="K77" s="1">
        <v>6</v>
      </c>
      <c r="L77" s="1" t="s">
        <v>142</v>
      </c>
    </row>
    <row r="78" spans="1:12" x14ac:dyDescent="0.2">
      <c r="A78" s="1" t="s">
        <v>54</v>
      </c>
      <c r="B78" s="1">
        <v>34.43</v>
      </c>
      <c r="C78" s="1" t="s">
        <v>138</v>
      </c>
      <c r="D78" s="1" t="s">
        <v>138</v>
      </c>
      <c r="E78" s="1" t="s">
        <v>138</v>
      </c>
      <c r="F78" s="1" t="s">
        <v>138</v>
      </c>
      <c r="G78" s="1" t="s">
        <v>138</v>
      </c>
      <c r="H78" s="1" t="s">
        <v>138</v>
      </c>
      <c r="I78" s="1" t="s">
        <v>144</v>
      </c>
      <c r="J78" s="1">
        <v>87.62</v>
      </c>
      <c r="K78" s="1">
        <v>1</v>
      </c>
      <c r="L78" s="1" t="s">
        <v>139</v>
      </c>
    </row>
    <row r="79" spans="1:12" x14ac:dyDescent="0.2">
      <c r="A79" s="1" t="s">
        <v>55</v>
      </c>
      <c r="B79" s="1">
        <v>32.340000000000003</v>
      </c>
      <c r="C79" s="1" t="s">
        <v>138</v>
      </c>
      <c r="D79" s="1" t="s">
        <v>138</v>
      </c>
      <c r="E79" s="1" t="s">
        <v>138</v>
      </c>
      <c r="F79" s="1" t="s">
        <v>138</v>
      </c>
      <c r="G79" s="1" t="s">
        <v>138</v>
      </c>
      <c r="H79" s="1" t="s">
        <v>138</v>
      </c>
      <c r="I79" s="1" t="s">
        <v>144</v>
      </c>
      <c r="J79" s="1">
        <v>82.98</v>
      </c>
      <c r="K79" s="1">
        <v>2</v>
      </c>
      <c r="L79" s="1" t="s">
        <v>139</v>
      </c>
    </row>
    <row r="80" spans="1:12" x14ac:dyDescent="0.2">
      <c r="A80" s="1" t="s">
        <v>56</v>
      </c>
      <c r="B80" s="1">
        <v>32.24</v>
      </c>
      <c r="C80" s="1" t="s">
        <v>138</v>
      </c>
      <c r="D80" s="1" t="s">
        <v>138</v>
      </c>
      <c r="E80" s="1" t="s">
        <v>138</v>
      </c>
      <c r="F80" s="1" t="s">
        <v>138</v>
      </c>
      <c r="G80" s="1" t="s">
        <v>138</v>
      </c>
      <c r="H80" s="1" t="s">
        <v>138</v>
      </c>
      <c r="I80" s="1" t="s">
        <v>144</v>
      </c>
      <c r="J80" s="1">
        <v>82.76</v>
      </c>
      <c r="K80" s="1">
        <v>3</v>
      </c>
      <c r="L80" s="1" t="s">
        <v>139</v>
      </c>
    </row>
    <row r="81" spans="1:12" x14ac:dyDescent="0.2">
      <c r="A81" s="1" t="s">
        <v>57</v>
      </c>
      <c r="B81" s="1">
        <v>32.090000000000003</v>
      </c>
      <c r="C81" s="1" t="s">
        <v>138</v>
      </c>
      <c r="D81" s="1" t="s">
        <v>138</v>
      </c>
      <c r="E81" s="1" t="s">
        <v>138</v>
      </c>
      <c r="F81" s="1" t="s">
        <v>138</v>
      </c>
      <c r="G81" s="1" t="s">
        <v>138</v>
      </c>
      <c r="H81" s="1" t="s">
        <v>138</v>
      </c>
      <c r="I81" s="1" t="s">
        <v>144</v>
      </c>
      <c r="J81" s="1">
        <v>82.42</v>
      </c>
      <c r="K81" s="1">
        <v>4</v>
      </c>
      <c r="L81" s="1" t="s">
        <v>139</v>
      </c>
    </row>
    <row r="82" spans="1:12" x14ac:dyDescent="0.2">
      <c r="A82" s="1" t="s">
        <v>58</v>
      </c>
      <c r="B82" s="1">
        <v>32</v>
      </c>
      <c r="C82" s="1" t="s">
        <v>138</v>
      </c>
      <c r="D82" s="1" t="s">
        <v>138</v>
      </c>
      <c r="E82" s="1" t="s">
        <v>138</v>
      </c>
      <c r="F82" s="1" t="s">
        <v>138</v>
      </c>
      <c r="G82" s="1" t="s">
        <v>138</v>
      </c>
      <c r="H82" s="1" t="s">
        <v>138</v>
      </c>
      <c r="I82" s="1" t="s">
        <v>144</v>
      </c>
      <c r="J82" s="1">
        <v>82.22</v>
      </c>
      <c r="K82" s="1">
        <v>5</v>
      </c>
      <c r="L82" s="1" t="s">
        <v>139</v>
      </c>
    </row>
    <row r="83" spans="1:12" x14ac:dyDescent="0.2">
      <c r="A83" s="1" t="s">
        <v>59</v>
      </c>
      <c r="B83" s="1">
        <v>31.96</v>
      </c>
      <c r="C83" s="1" t="s">
        <v>138</v>
      </c>
      <c r="D83" s="1" t="s">
        <v>138</v>
      </c>
      <c r="E83" s="1" t="s">
        <v>138</v>
      </c>
      <c r="F83" s="1" t="s">
        <v>138</v>
      </c>
      <c r="G83" s="1" t="s">
        <v>138</v>
      </c>
      <c r="H83" s="1" t="s">
        <v>138</v>
      </c>
      <c r="I83" s="1" t="s">
        <v>144</v>
      </c>
      <c r="J83" s="1">
        <v>82.13</v>
      </c>
      <c r="K83" s="1">
        <v>6</v>
      </c>
      <c r="L83" s="1" t="s">
        <v>139</v>
      </c>
    </row>
    <row r="84" spans="1:12" x14ac:dyDescent="0.2">
      <c r="A84" s="1" t="s">
        <v>60</v>
      </c>
      <c r="B84" s="1">
        <v>31.63</v>
      </c>
      <c r="C84" s="1" t="s">
        <v>138</v>
      </c>
      <c r="D84" s="1" t="s">
        <v>138</v>
      </c>
      <c r="E84" s="1" t="s">
        <v>138</v>
      </c>
      <c r="F84" s="1" t="s">
        <v>138</v>
      </c>
      <c r="G84" s="1" t="s">
        <v>138</v>
      </c>
      <c r="H84" s="1" t="s">
        <v>138</v>
      </c>
      <c r="I84" s="1" t="s">
        <v>144</v>
      </c>
      <c r="J84" s="1">
        <v>81.400000000000006</v>
      </c>
      <c r="K84" s="1">
        <v>7</v>
      </c>
      <c r="L84" s="1" t="s">
        <v>139</v>
      </c>
    </row>
    <row r="85" spans="1:12" x14ac:dyDescent="0.2">
      <c r="A85" s="1" t="s">
        <v>61</v>
      </c>
      <c r="B85" s="1">
        <v>31.46</v>
      </c>
      <c r="C85" s="1" t="s">
        <v>138</v>
      </c>
      <c r="D85" s="1" t="s">
        <v>138</v>
      </c>
      <c r="E85" s="1" t="s">
        <v>138</v>
      </c>
      <c r="F85" s="1" t="s">
        <v>138</v>
      </c>
      <c r="G85" s="1" t="s">
        <v>138</v>
      </c>
      <c r="H85" s="1" t="s">
        <v>138</v>
      </c>
      <c r="I85" s="1" t="s">
        <v>144</v>
      </c>
      <c r="J85" s="1">
        <v>81.02</v>
      </c>
      <c r="K85" s="1">
        <v>8</v>
      </c>
      <c r="L85" s="1" t="s">
        <v>140</v>
      </c>
    </row>
    <row r="86" spans="1:12" x14ac:dyDescent="0.2">
      <c r="A86" s="1" t="s">
        <v>62</v>
      </c>
      <c r="B86" s="1">
        <v>31.45</v>
      </c>
      <c r="C86" s="1" t="s">
        <v>138</v>
      </c>
      <c r="D86" s="1" t="s">
        <v>138</v>
      </c>
      <c r="E86" s="1" t="s">
        <v>138</v>
      </c>
      <c r="F86" s="1" t="s">
        <v>138</v>
      </c>
      <c r="G86" s="1" t="s">
        <v>138</v>
      </c>
      <c r="H86" s="1" t="s">
        <v>138</v>
      </c>
      <c r="I86" s="1" t="s">
        <v>144</v>
      </c>
      <c r="J86" s="1">
        <v>81</v>
      </c>
      <c r="K86" s="1">
        <v>9</v>
      </c>
      <c r="L86" s="1" t="s">
        <v>140</v>
      </c>
    </row>
    <row r="87" spans="1:12" x14ac:dyDescent="0.2">
      <c r="A87" s="1" t="s">
        <v>63</v>
      </c>
      <c r="B87" s="1">
        <v>31.38</v>
      </c>
      <c r="C87" s="1" t="s">
        <v>138</v>
      </c>
      <c r="D87" s="1" t="s">
        <v>138</v>
      </c>
      <c r="E87" s="1" t="s">
        <v>138</v>
      </c>
      <c r="F87" s="1" t="s">
        <v>138</v>
      </c>
      <c r="G87" s="1" t="s">
        <v>138</v>
      </c>
      <c r="H87" s="1" t="s">
        <v>138</v>
      </c>
      <c r="I87" s="1" t="s">
        <v>144</v>
      </c>
      <c r="J87" s="1">
        <v>80.84</v>
      </c>
      <c r="K87" s="1">
        <v>10</v>
      </c>
      <c r="L87" s="1" t="s">
        <v>140</v>
      </c>
    </row>
    <row r="88" spans="1:12" x14ac:dyDescent="0.2">
      <c r="A88" s="1" t="s">
        <v>64</v>
      </c>
      <c r="B88" s="1">
        <v>31.32</v>
      </c>
      <c r="C88" s="1" t="s">
        <v>138</v>
      </c>
      <c r="D88" s="1" t="s">
        <v>138</v>
      </c>
      <c r="E88" s="1" t="s">
        <v>138</v>
      </c>
      <c r="F88" s="1" t="s">
        <v>138</v>
      </c>
      <c r="G88" s="1" t="s">
        <v>138</v>
      </c>
      <c r="H88" s="1" t="s">
        <v>138</v>
      </c>
      <c r="I88" s="1" t="s">
        <v>144</v>
      </c>
      <c r="J88" s="1">
        <v>80.709999999999994</v>
      </c>
      <c r="K88" s="1">
        <v>11</v>
      </c>
      <c r="L88" s="1" t="s">
        <v>140</v>
      </c>
    </row>
    <row r="89" spans="1:12" x14ac:dyDescent="0.2">
      <c r="A89" s="1" t="s">
        <v>65</v>
      </c>
      <c r="B89" s="1">
        <v>31.2</v>
      </c>
      <c r="C89" s="1" t="s">
        <v>138</v>
      </c>
      <c r="D89" s="1" t="s">
        <v>138</v>
      </c>
      <c r="E89" s="1" t="s">
        <v>138</v>
      </c>
      <c r="F89" s="1" t="s">
        <v>138</v>
      </c>
      <c r="G89" s="1" t="s">
        <v>138</v>
      </c>
      <c r="H89" s="1" t="s">
        <v>138</v>
      </c>
      <c r="I89" s="1" t="s">
        <v>144</v>
      </c>
      <c r="J89" s="1">
        <v>80.44</v>
      </c>
      <c r="K89" s="1">
        <v>12</v>
      </c>
      <c r="L89" s="1" t="s">
        <v>140</v>
      </c>
    </row>
    <row r="90" spans="1:12" x14ac:dyDescent="0.2">
      <c r="A90" s="1" t="s">
        <v>66</v>
      </c>
      <c r="B90" s="1">
        <v>31.12</v>
      </c>
      <c r="C90" s="1" t="s">
        <v>138</v>
      </c>
      <c r="D90" s="1" t="s">
        <v>138</v>
      </c>
      <c r="E90" s="1" t="s">
        <v>138</v>
      </c>
      <c r="F90" s="1" t="s">
        <v>138</v>
      </c>
      <c r="G90" s="1" t="s">
        <v>138</v>
      </c>
      <c r="H90" s="1" t="s">
        <v>138</v>
      </c>
      <c r="I90" s="1" t="s">
        <v>144</v>
      </c>
      <c r="J90" s="1">
        <v>80.27</v>
      </c>
      <c r="K90" s="1">
        <v>13</v>
      </c>
      <c r="L90" s="1" t="s">
        <v>140</v>
      </c>
    </row>
    <row r="91" spans="1:12" x14ac:dyDescent="0.2">
      <c r="A91" s="1" t="s">
        <v>67</v>
      </c>
      <c r="B91" s="1">
        <v>31.05</v>
      </c>
      <c r="C91" s="1" t="s">
        <v>138</v>
      </c>
      <c r="D91" s="1" t="s">
        <v>138</v>
      </c>
      <c r="E91" s="1" t="s">
        <v>138</v>
      </c>
      <c r="F91" s="1" t="s">
        <v>138</v>
      </c>
      <c r="G91" s="1" t="s">
        <v>138</v>
      </c>
      <c r="H91" s="1" t="s">
        <v>138</v>
      </c>
      <c r="I91" s="1" t="s">
        <v>144</v>
      </c>
      <c r="J91" s="1">
        <v>80.11</v>
      </c>
      <c r="K91" s="1">
        <v>14</v>
      </c>
      <c r="L91" s="1" t="s">
        <v>140</v>
      </c>
    </row>
    <row r="92" spans="1:12" x14ac:dyDescent="0.2">
      <c r="A92" s="1" t="s">
        <v>68</v>
      </c>
      <c r="B92" s="1">
        <v>30.95</v>
      </c>
      <c r="C92" s="1" t="s">
        <v>138</v>
      </c>
      <c r="D92" s="1" t="s">
        <v>138</v>
      </c>
      <c r="E92" s="1" t="s">
        <v>138</v>
      </c>
      <c r="F92" s="1" t="s">
        <v>138</v>
      </c>
      <c r="G92" s="1" t="s">
        <v>138</v>
      </c>
      <c r="H92" s="1" t="s">
        <v>138</v>
      </c>
      <c r="I92" s="1" t="s">
        <v>144</v>
      </c>
      <c r="J92" s="1">
        <v>79.89</v>
      </c>
      <c r="K92" s="1">
        <v>15</v>
      </c>
      <c r="L92" s="1" t="s">
        <v>140</v>
      </c>
    </row>
    <row r="93" spans="1:12" x14ac:dyDescent="0.2">
      <c r="A93" s="1" t="s">
        <v>69</v>
      </c>
      <c r="B93" s="1">
        <v>31.89</v>
      </c>
      <c r="C93" s="1" t="s">
        <v>138</v>
      </c>
      <c r="D93" s="1" t="s">
        <v>138</v>
      </c>
      <c r="E93" s="1" t="s">
        <v>138</v>
      </c>
      <c r="F93" s="1" t="s">
        <v>138</v>
      </c>
      <c r="G93" s="1" t="s">
        <v>138</v>
      </c>
      <c r="H93" s="1" t="s">
        <v>138</v>
      </c>
      <c r="I93" s="1" t="s">
        <v>138</v>
      </c>
      <c r="J93" s="1">
        <v>79.73</v>
      </c>
      <c r="K93" s="1">
        <v>16</v>
      </c>
      <c r="L93" s="1" t="s">
        <v>140</v>
      </c>
    </row>
    <row r="94" spans="1:12" x14ac:dyDescent="0.2">
      <c r="A94" s="1" t="s">
        <v>70</v>
      </c>
      <c r="B94" s="1">
        <v>30.84</v>
      </c>
      <c r="C94" s="1" t="s">
        <v>138</v>
      </c>
      <c r="D94" s="1" t="s">
        <v>138</v>
      </c>
      <c r="E94" s="1" t="s">
        <v>138</v>
      </c>
      <c r="F94" s="1" t="s">
        <v>138</v>
      </c>
      <c r="G94" s="1" t="s">
        <v>138</v>
      </c>
      <c r="H94" s="1" t="s">
        <v>138</v>
      </c>
      <c r="I94" s="1" t="s">
        <v>144</v>
      </c>
      <c r="J94" s="1">
        <v>79.64</v>
      </c>
      <c r="K94" s="1">
        <v>17</v>
      </c>
      <c r="L94" s="1" t="s">
        <v>140</v>
      </c>
    </row>
    <row r="95" spans="1:12" x14ac:dyDescent="0.2">
      <c r="A95" s="1" t="s">
        <v>71</v>
      </c>
      <c r="B95" s="1">
        <v>30.71</v>
      </c>
      <c r="C95" s="1" t="s">
        <v>138</v>
      </c>
      <c r="D95" s="1" t="s">
        <v>138</v>
      </c>
      <c r="E95" s="1" t="s">
        <v>138</v>
      </c>
      <c r="F95" s="1" t="s">
        <v>138</v>
      </c>
      <c r="G95" s="1" t="s">
        <v>138</v>
      </c>
      <c r="H95" s="1" t="s">
        <v>138</v>
      </c>
      <c r="I95" s="1" t="s">
        <v>144</v>
      </c>
      <c r="J95" s="1">
        <v>79.36</v>
      </c>
      <c r="K95" s="1">
        <v>18</v>
      </c>
      <c r="L95" s="1" t="s">
        <v>140</v>
      </c>
    </row>
    <row r="96" spans="1:12" x14ac:dyDescent="0.2">
      <c r="A96" s="1" t="s">
        <v>72</v>
      </c>
      <c r="B96" s="1">
        <v>30.71</v>
      </c>
      <c r="C96" s="1" t="s">
        <v>138</v>
      </c>
      <c r="D96" s="1" t="s">
        <v>138</v>
      </c>
      <c r="E96" s="1" t="s">
        <v>138</v>
      </c>
      <c r="F96" s="1" t="s">
        <v>138</v>
      </c>
      <c r="G96" s="1" t="s">
        <v>138</v>
      </c>
      <c r="H96" s="1" t="s">
        <v>138</v>
      </c>
      <c r="I96" s="1" t="s">
        <v>144</v>
      </c>
      <c r="J96" s="1">
        <v>79.36</v>
      </c>
      <c r="K96" s="1">
        <v>18</v>
      </c>
      <c r="L96" s="1" t="s">
        <v>140</v>
      </c>
    </row>
    <row r="97" spans="1:12" x14ac:dyDescent="0.2">
      <c r="A97" s="1" t="s">
        <v>73</v>
      </c>
      <c r="B97" s="1">
        <v>30.66</v>
      </c>
      <c r="C97" s="1" t="s">
        <v>138</v>
      </c>
      <c r="D97" s="1" t="s">
        <v>138</v>
      </c>
      <c r="E97" s="1" t="s">
        <v>138</v>
      </c>
      <c r="F97" s="1" t="s">
        <v>138</v>
      </c>
      <c r="G97" s="1" t="s">
        <v>138</v>
      </c>
      <c r="H97" s="1" t="s">
        <v>138</v>
      </c>
      <c r="I97" s="1" t="s">
        <v>144</v>
      </c>
      <c r="J97" s="1">
        <v>79.239999999999995</v>
      </c>
      <c r="K97" s="1">
        <v>20</v>
      </c>
      <c r="L97" s="1" t="s">
        <v>141</v>
      </c>
    </row>
    <row r="98" spans="1:12" x14ac:dyDescent="0.2">
      <c r="A98" s="1" t="s">
        <v>74</v>
      </c>
      <c r="B98" s="1">
        <v>30.61</v>
      </c>
      <c r="C98" s="1" t="s">
        <v>138</v>
      </c>
      <c r="D98" s="1" t="s">
        <v>138</v>
      </c>
      <c r="E98" s="1" t="s">
        <v>138</v>
      </c>
      <c r="F98" s="1" t="s">
        <v>138</v>
      </c>
      <c r="G98" s="1" t="s">
        <v>138</v>
      </c>
      <c r="H98" s="1" t="s">
        <v>138</v>
      </c>
      <c r="I98" s="1" t="s">
        <v>144</v>
      </c>
      <c r="J98" s="1">
        <v>79.13</v>
      </c>
      <c r="K98" s="1">
        <v>21</v>
      </c>
      <c r="L98" s="1" t="s">
        <v>141</v>
      </c>
    </row>
    <row r="99" spans="1:12" x14ac:dyDescent="0.2">
      <c r="A99" s="1" t="s">
        <v>75</v>
      </c>
      <c r="B99" s="1">
        <v>30.43</v>
      </c>
      <c r="C99" s="1" t="s">
        <v>138</v>
      </c>
      <c r="D99" s="1" t="s">
        <v>138</v>
      </c>
      <c r="E99" s="1" t="s">
        <v>138</v>
      </c>
      <c r="F99" s="1" t="s">
        <v>138</v>
      </c>
      <c r="G99" s="1" t="s">
        <v>138</v>
      </c>
      <c r="H99" s="1" t="s">
        <v>138</v>
      </c>
      <c r="I99" s="1" t="s">
        <v>144</v>
      </c>
      <c r="J99" s="1">
        <v>78.73</v>
      </c>
      <c r="K99" s="1">
        <v>22</v>
      </c>
      <c r="L99" s="1" t="s">
        <v>141</v>
      </c>
    </row>
    <row r="100" spans="1:12" x14ac:dyDescent="0.2">
      <c r="A100" s="1" t="s">
        <v>76</v>
      </c>
      <c r="B100" s="1">
        <v>30.37</v>
      </c>
      <c r="C100" s="1" t="s">
        <v>138</v>
      </c>
      <c r="D100" s="1" t="s">
        <v>138</v>
      </c>
      <c r="E100" s="1" t="s">
        <v>138</v>
      </c>
      <c r="F100" s="1" t="s">
        <v>138</v>
      </c>
      <c r="G100" s="1" t="s">
        <v>138</v>
      </c>
      <c r="H100" s="1" t="s">
        <v>138</v>
      </c>
      <c r="I100" s="1" t="s">
        <v>144</v>
      </c>
      <c r="J100" s="1">
        <v>78.599999999999994</v>
      </c>
      <c r="K100" s="1">
        <v>23</v>
      </c>
      <c r="L100" s="1" t="s">
        <v>141</v>
      </c>
    </row>
    <row r="101" spans="1:12" x14ac:dyDescent="0.2">
      <c r="A101" s="1" t="s">
        <v>77</v>
      </c>
      <c r="B101" s="1">
        <v>30.24</v>
      </c>
      <c r="C101" s="1" t="s">
        <v>138</v>
      </c>
      <c r="D101" s="1" t="s">
        <v>138</v>
      </c>
      <c r="E101" s="1" t="s">
        <v>138</v>
      </c>
      <c r="F101" s="1" t="s">
        <v>138</v>
      </c>
      <c r="G101" s="1" t="s">
        <v>138</v>
      </c>
      <c r="H101" s="1" t="s">
        <v>138</v>
      </c>
      <c r="I101" s="1" t="s">
        <v>144</v>
      </c>
      <c r="J101" s="1">
        <v>78.31</v>
      </c>
      <c r="K101" s="1">
        <v>24</v>
      </c>
      <c r="L101" s="1" t="s">
        <v>141</v>
      </c>
    </row>
    <row r="102" spans="1:12" x14ac:dyDescent="0.2">
      <c r="A102" s="1" t="s">
        <v>78</v>
      </c>
      <c r="B102" s="1">
        <v>30.2</v>
      </c>
      <c r="C102" s="1" t="s">
        <v>138</v>
      </c>
      <c r="D102" s="1" t="s">
        <v>138</v>
      </c>
      <c r="E102" s="1" t="s">
        <v>138</v>
      </c>
      <c r="F102" s="1" t="s">
        <v>138</v>
      </c>
      <c r="G102" s="1" t="s">
        <v>138</v>
      </c>
      <c r="H102" s="1" t="s">
        <v>138</v>
      </c>
      <c r="I102" s="1" t="s">
        <v>144</v>
      </c>
      <c r="J102" s="1">
        <v>78.22</v>
      </c>
      <c r="K102" s="1">
        <v>25</v>
      </c>
      <c r="L102" s="1" t="s">
        <v>141</v>
      </c>
    </row>
    <row r="103" spans="1:12" x14ac:dyDescent="0.2">
      <c r="A103" s="1" t="s">
        <v>79</v>
      </c>
      <c r="B103" s="1">
        <v>30.16</v>
      </c>
      <c r="C103" s="1" t="s">
        <v>138</v>
      </c>
      <c r="D103" s="1" t="s">
        <v>138</v>
      </c>
      <c r="E103" s="1" t="s">
        <v>138</v>
      </c>
      <c r="F103" s="1" t="s">
        <v>138</v>
      </c>
      <c r="G103" s="1" t="s">
        <v>138</v>
      </c>
      <c r="H103" s="1" t="s">
        <v>138</v>
      </c>
      <c r="I103" s="1" t="s">
        <v>144</v>
      </c>
      <c r="J103" s="1">
        <v>78.13</v>
      </c>
      <c r="K103" s="1">
        <v>26</v>
      </c>
      <c r="L103" s="1" t="s">
        <v>141</v>
      </c>
    </row>
    <row r="104" spans="1:12" x14ac:dyDescent="0.2">
      <c r="A104" s="1" t="s">
        <v>80</v>
      </c>
      <c r="B104" s="1">
        <v>30.09</v>
      </c>
      <c r="C104" s="1" t="s">
        <v>138</v>
      </c>
      <c r="D104" s="1" t="s">
        <v>138</v>
      </c>
      <c r="E104" s="1" t="s">
        <v>138</v>
      </c>
      <c r="F104" s="1" t="s">
        <v>138</v>
      </c>
      <c r="G104" s="1" t="s">
        <v>138</v>
      </c>
      <c r="H104" s="1" t="s">
        <v>138</v>
      </c>
      <c r="I104" s="1" t="s">
        <v>144</v>
      </c>
      <c r="J104" s="1">
        <v>77.98</v>
      </c>
      <c r="K104" s="1">
        <v>27</v>
      </c>
      <c r="L104" s="1" t="s">
        <v>141</v>
      </c>
    </row>
    <row r="105" spans="1:12" x14ac:dyDescent="0.2">
      <c r="A105" s="1" t="s">
        <v>81</v>
      </c>
      <c r="B105" s="1">
        <v>30.05</v>
      </c>
      <c r="C105" s="1" t="s">
        <v>138</v>
      </c>
      <c r="D105" s="1" t="s">
        <v>138</v>
      </c>
      <c r="E105" s="1" t="s">
        <v>138</v>
      </c>
      <c r="F105" s="1" t="s">
        <v>138</v>
      </c>
      <c r="G105" s="1" t="s">
        <v>138</v>
      </c>
      <c r="H105" s="1" t="s">
        <v>138</v>
      </c>
      <c r="I105" s="1" t="s">
        <v>144</v>
      </c>
      <c r="J105" s="1">
        <v>77.89</v>
      </c>
      <c r="K105" s="1">
        <v>28</v>
      </c>
      <c r="L105" s="1" t="s">
        <v>141</v>
      </c>
    </row>
    <row r="106" spans="1:12" x14ac:dyDescent="0.2">
      <c r="A106" s="1" t="s">
        <v>82</v>
      </c>
      <c r="B106" s="1">
        <v>29.69</v>
      </c>
      <c r="C106" s="1" t="s">
        <v>138</v>
      </c>
      <c r="D106" s="1" t="s">
        <v>138</v>
      </c>
      <c r="E106" s="1" t="s">
        <v>138</v>
      </c>
      <c r="F106" s="1" t="s">
        <v>138</v>
      </c>
      <c r="G106" s="1" t="s">
        <v>138</v>
      </c>
      <c r="H106" s="1" t="s">
        <v>138</v>
      </c>
      <c r="I106" s="1" t="s">
        <v>144</v>
      </c>
      <c r="J106" s="1">
        <v>77.09</v>
      </c>
      <c r="K106" s="1">
        <v>29</v>
      </c>
      <c r="L106" s="1" t="s">
        <v>141</v>
      </c>
    </row>
    <row r="107" spans="1:12" x14ac:dyDescent="0.2">
      <c r="A107" s="1" t="s">
        <v>83</v>
      </c>
      <c r="B107" s="1">
        <v>29.64</v>
      </c>
      <c r="C107" s="1" t="s">
        <v>138</v>
      </c>
      <c r="D107" s="1" t="s">
        <v>138</v>
      </c>
      <c r="E107" s="1" t="s">
        <v>138</v>
      </c>
      <c r="F107" s="1" t="s">
        <v>138</v>
      </c>
      <c r="G107" s="1" t="s">
        <v>138</v>
      </c>
      <c r="H107" s="1" t="s">
        <v>138</v>
      </c>
      <c r="I107" s="1" t="s">
        <v>144</v>
      </c>
      <c r="J107" s="1">
        <v>76.98</v>
      </c>
      <c r="K107" s="1">
        <v>30</v>
      </c>
      <c r="L107" s="1" t="s">
        <v>141</v>
      </c>
    </row>
    <row r="108" spans="1:12" x14ac:dyDescent="0.2">
      <c r="A108" s="1" t="s">
        <v>84</v>
      </c>
      <c r="B108" s="1">
        <v>29.52</v>
      </c>
      <c r="C108" s="1" t="s">
        <v>138</v>
      </c>
      <c r="D108" s="1" t="s">
        <v>138</v>
      </c>
      <c r="E108" s="1" t="s">
        <v>138</v>
      </c>
      <c r="F108" s="1" t="s">
        <v>138</v>
      </c>
      <c r="G108" s="1" t="s">
        <v>138</v>
      </c>
      <c r="H108" s="1" t="s">
        <v>138</v>
      </c>
      <c r="I108" s="1" t="s">
        <v>144</v>
      </c>
      <c r="J108" s="1">
        <v>76.709999999999994</v>
      </c>
      <c r="K108" s="1">
        <v>31</v>
      </c>
      <c r="L108" s="1" t="s">
        <v>141</v>
      </c>
    </row>
    <row r="109" spans="1:12" x14ac:dyDescent="0.2">
      <c r="A109" s="1" t="s">
        <v>85</v>
      </c>
      <c r="B109" s="1">
        <v>29.47</v>
      </c>
      <c r="C109" s="1" t="s">
        <v>138</v>
      </c>
      <c r="D109" s="1" t="s">
        <v>138</v>
      </c>
      <c r="E109" s="1" t="s">
        <v>138</v>
      </c>
      <c r="F109" s="1" t="s">
        <v>138</v>
      </c>
      <c r="G109" s="1" t="s">
        <v>138</v>
      </c>
      <c r="H109" s="1" t="s">
        <v>138</v>
      </c>
      <c r="I109" s="1" t="s">
        <v>144</v>
      </c>
      <c r="J109" s="1">
        <v>76.599999999999994</v>
      </c>
      <c r="K109" s="1">
        <v>32</v>
      </c>
      <c r="L109" s="1" t="s">
        <v>141</v>
      </c>
    </row>
    <row r="110" spans="1:12" x14ac:dyDescent="0.2">
      <c r="A110" s="1" t="s">
        <v>86</v>
      </c>
      <c r="B110" s="1">
        <v>29.09</v>
      </c>
      <c r="C110" s="1" t="s">
        <v>138</v>
      </c>
      <c r="D110" s="1" t="s">
        <v>138</v>
      </c>
      <c r="E110" s="1" t="s">
        <v>138</v>
      </c>
      <c r="F110" s="1" t="s">
        <v>138</v>
      </c>
      <c r="G110" s="1" t="s">
        <v>138</v>
      </c>
      <c r="H110" s="1" t="s">
        <v>138</v>
      </c>
      <c r="I110" s="1" t="s">
        <v>144</v>
      </c>
      <c r="J110" s="1">
        <v>75.760000000000005</v>
      </c>
      <c r="K110" s="1">
        <v>33</v>
      </c>
      <c r="L110" s="1" t="s">
        <v>142</v>
      </c>
    </row>
    <row r="111" spans="1:12" x14ac:dyDescent="0.2">
      <c r="A111" s="1" t="s">
        <v>87</v>
      </c>
      <c r="B111" s="1">
        <v>30.23</v>
      </c>
      <c r="C111" s="1" t="s">
        <v>138</v>
      </c>
      <c r="D111" s="1" t="s">
        <v>138</v>
      </c>
      <c r="E111" s="1" t="s">
        <v>138</v>
      </c>
      <c r="F111" s="1" t="s">
        <v>138</v>
      </c>
      <c r="G111" s="1" t="s">
        <v>138</v>
      </c>
      <c r="H111" s="1" t="s">
        <v>138</v>
      </c>
      <c r="I111" s="1" t="s">
        <v>138</v>
      </c>
      <c r="J111" s="1">
        <v>75.58</v>
      </c>
      <c r="K111" s="1">
        <v>34</v>
      </c>
      <c r="L111" s="1" t="s">
        <v>142</v>
      </c>
    </row>
    <row r="112" spans="1:12" x14ac:dyDescent="0.2">
      <c r="A112" s="1" t="s">
        <v>88</v>
      </c>
      <c r="B112" s="1">
        <v>30.09</v>
      </c>
      <c r="C112" s="1" t="s">
        <v>138</v>
      </c>
      <c r="D112" s="1" t="s">
        <v>138</v>
      </c>
      <c r="E112" s="1" t="s">
        <v>138</v>
      </c>
      <c r="F112" s="1" t="s">
        <v>138</v>
      </c>
      <c r="G112" s="1" t="s">
        <v>138</v>
      </c>
      <c r="H112" s="1" t="s">
        <v>138</v>
      </c>
      <c r="I112" s="1" t="s">
        <v>138</v>
      </c>
      <c r="J112" s="1">
        <v>75.23</v>
      </c>
      <c r="K112" s="1">
        <v>35</v>
      </c>
      <c r="L112" s="1" t="s">
        <v>142</v>
      </c>
    </row>
    <row r="113" spans="1:12" x14ac:dyDescent="0.2">
      <c r="A113" s="1" t="s">
        <v>89</v>
      </c>
      <c r="B113" s="1">
        <v>29.94</v>
      </c>
      <c r="C113" s="1" t="s">
        <v>138</v>
      </c>
      <c r="D113" s="1" t="s">
        <v>138</v>
      </c>
      <c r="E113" s="1" t="s">
        <v>138</v>
      </c>
      <c r="F113" s="1" t="s">
        <v>138</v>
      </c>
      <c r="G113" s="1" t="s">
        <v>138</v>
      </c>
      <c r="H113" s="1" t="s">
        <v>138</v>
      </c>
      <c r="I113" s="1" t="s">
        <v>138</v>
      </c>
      <c r="J113" s="1">
        <v>74.849999999999994</v>
      </c>
      <c r="K113" s="1">
        <v>36</v>
      </c>
      <c r="L113" s="1" t="s">
        <v>142</v>
      </c>
    </row>
  </sheetData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吴永淦</cp:lastModifiedBy>
  <cp:lastPrinted>2021-01-07T09:33:35Z</cp:lastPrinted>
  <dcterms:created xsi:type="dcterms:W3CDTF">2021-01-06T03:09:00Z</dcterms:created>
  <dcterms:modified xsi:type="dcterms:W3CDTF">2021-01-07T09:33:41Z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