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3" activeTab="3"/>
  </bookViews>
  <sheets>
    <sheet name="1KCVGwlGx1nDPl" sheetId="1" state="hidden" r:id="rId1"/>
    <sheet name="汇总1" sheetId="2" state="hidden" r:id="rId2"/>
    <sheet name="Sheet2" sheetId="3" state="hidden" r:id="rId3"/>
    <sheet name="开工" sheetId="4" r:id="rId4"/>
    <sheet name="续建" sheetId="5" r:id="rId5"/>
    <sheet name="前期部分 " sheetId="6" r:id="rId6"/>
  </sheets>
  <definedNames>
    <definedName name="_xlnm.Print_Area" localSheetId="3">'开工'!$A$1:$J$168</definedName>
    <definedName name="_xlnm.Print_Titles" localSheetId="3">'开工'!$2:$4</definedName>
    <definedName name="_xlnm.Print_Area" localSheetId="5">'前期部分 '!$A$1:$H$44</definedName>
    <definedName name="_xlnm.Print_Area" localSheetId="4">'续建'!$A$1:$K$129</definedName>
    <definedName name="_xlnm.Print_Titles" localSheetId="4">'续建'!$4:$4</definedName>
    <definedName name="_xlnm.Print_Area" localSheetId="1">'汇总1'!$A$1:$G$13</definedName>
    <definedName name="_xlfn.SUMIFS" hidden="1">#NAME?</definedName>
    <definedName name="_xlnm.Print_Titles" localSheetId="5">'前期部分 '!$4:$4</definedName>
    <definedName name="_xlnm._FilterDatabase" localSheetId="3" hidden="1">'开工'!$A$4:$HX$168</definedName>
    <definedName name="_xlnm._FilterDatabase" localSheetId="4" hidden="1">'续建'!$A$4:$L$129</definedName>
    <definedName name="_xlnm._FilterDatabase" localSheetId="5" hidden="1">'前期部分 '!$A$4:$IV$44</definedName>
  </definedNames>
  <calcPr fullCalcOnLoad="1"/>
</workbook>
</file>

<file path=xl/sharedStrings.xml><?xml version="1.0" encoding="utf-8"?>
<sst xmlns="http://schemas.openxmlformats.org/spreadsheetml/2006/main" count="1656" uniqueCount="1113">
  <si>
    <t>巴中市2017年市级重点项目建设计划分类汇总表</t>
  </si>
  <si>
    <t>单位：个，亿元</t>
  </si>
  <si>
    <t>项目分类</t>
  </si>
  <si>
    <t>项目个数</t>
  </si>
  <si>
    <t>总投资</t>
  </si>
  <si>
    <t>年度计划</t>
  </si>
  <si>
    <t>备  注</t>
  </si>
  <si>
    <t>总   计</t>
  </si>
  <si>
    <t>占 全 市计划比重</t>
  </si>
  <si>
    <t>按类别</t>
  </si>
  <si>
    <t>基础设施</t>
  </si>
  <si>
    <t>产业发展</t>
  </si>
  <si>
    <t>民生社会</t>
  </si>
  <si>
    <t>按批次</t>
  </si>
  <si>
    <t>续    建</t>
  </si>
  <si>
    <t>开    工</t>
  </si>
  <si>
    <t>前    期</t>
  </si>
  <si>
    <t xml:space="preserve">              注：2017年计划竣工项目67个</t>
  </si>
  <si>
    <t>巴中市2017年市级重点项目计划建议分类汇总表</t>
  </si>
  <si>
    <r>
      <rPr>
        <b/>
        <sz val="20"/>
        <rFont val="宋体"/>
        <family val="0"/>
      </rPr>
      <t>占</t>
    </r>
    <r>
      <rPr>
        <b/>
        <sz val="20"/>
        <rFont val="宋体"/>
        <family val="0"/>
      </rPr>
      <t xml:space="preserve"> </t>
    </r>
    <r>
      <rPr>
        <b/>
        <sz val="20"/>
        <rFont val="宋体"/>
        <family val="0"/>
      </rPr>
      <t>全</t>
    </r>
    <r>
      <rPr>
        <b/>
        <sz val="20"/>
        <rFont val="宋体"/>
        <family val="0"/>
      </rPr>
      <t xml:space="preserve"> </t>
    </r>
    <r>
      <rPr>
        <b/>
        <sz val="20"/>
        <rFont val="宋体"/>
        <family val="0"/>
      </rPr>
      <t>市计划比重</t>
    </r>
  </si>
  <si>
    <t xml:space="preserve">              注：2017年计划竣工项目  个</t>
  </si>
  <si>
    <t>巴中市2023年市级重点项目建设计划（开工）</t>
  </si>
  <si>
    <r>
      <rPr>
        <sz val="11"/>
        <rFont val="宋体"/>
        <family val="0"/>
      </rPr>
      <t>单位：万元</t>
    </r>
  </si>
  <si>
    <r>
      <rPr>
        <b/>
        <sz val="11"/>
        <rFont val="宋体"/>
        <family val="0"/>
      </rPr>
      <t>序号</t>
    </r>
  </si>
  <si>
    <r>
      <rPr>
        <b/>
        <sz val="11"/>
        <rFont val="宋体"/>
        <family val="0"/>
      </rPr>
      <t>项目名称</t>
    </r>
  </si>
  <si>
    <r>
      <rPr>
        <b/>
        <sz val="11"/>
        <rFont val="宋体"/>
        <family val="0"/>
      </rPr>
      <t>建设</t>
    </r>
    <r>
      <rPr>
        <b/>
        <sz val="11"/>
        <rFont val="Times New Roman"/>
        <family val="1"/>
      </rPr>
      <t xml:space="preserve">
</t>
    </r>
    <r>
      <rPr>
        <b/>
        <sz val="11"/>
        <rFont val="宋体"/>
        <family val="0"/>
      </rPr>
      <t>年限</t>
    </r>
  </si>
  <si>
    <r>
      <rPr>
        <b/>
        <sz val="11"/>
        <rFont val="宋体"/>
        <family val="0"/>
      </rPr>
      <t>建设内容</t>
    </r>
  </si>
  <si>
    <r>
      <rPr>
        <b/>
        <sz val="11"/>
        <rFont val="宋体"/>
        <family val="0"/>
      </rPr>
      <t>总投资</t>
    </r>
  </si>
  <si>
    <r>
      <t>2023</t>
    </r>
    <r>
      <rPr>
        <b/>
        <sz val="11"/>
        <rFont val="宋体"/>
        <family val="0"/>
      </rPr>
      <t>年</t>
    </r>
    <r>
      <rPr>
        <b/>
        <sz val="11"/>
        <rFont val="Times New Roman"/>
        <family val="1"/>
      </rPr>
      <t xml:space="preserve">
</t>
    </r>
    <r>
      <rPr>
        <b/>
        <sz val="11"/>
        <rFont val="宋体"/>
        <family val="0"/>
      </rPr>
      <t>投资计划</t>
    </r>
  </si>
  <si>
    <r>
      <t>2023</t>
    </r>
    <r>
      <rPr>
        <b/>
        <sz val="11"/>
        <rFont val="宋体"/>
        <family val="0"/>
      </rPr>
      <t>年主要形象进度</t>
    </r>
  </si>
  <si>
    <r>
      <rPr>
        <b/>
        <sz val="11"/>
        <rFont val="宋体"/>
        <family val="0"/>
      </rPr>
      <t>项目业主</t>
    </r>
  </si>
  <si>
    <r>
      <rPr>
        <b/>
        <sz val="11"/>
        <rFont val="宋体"/>
        <family val="0"/>
      </rPr>
      <t>责任单位</t>
    </r>
  </si>
  <si>
    <r>
      <rPr>
        <b/>
        <sz val="11"/>
        <rFont val="宋体"/>
        <family val="0"/>
      </rPr>
      <t>备注</t>
    </r>
  </si>
  <si>
    <r>
      <t>合计（</t>
    </r>
    <r>
      <rPr>
        <b/>
        <sz val="11"/>
        <rFont val="Times New Roman"/>
        <family val="1"/>
      </rPr>
      <t>140</t>
    </r>
    <r>
      <rPr>
        <b/>
        <sz val="11"/>
        <rFont val="宋体"/>
        <family val="0"/>
      </rPr>
      <t>个）</t>
    </r>
  </si>
  <si>
    <r>
      <t>一、基础设施（</t>
    </r>
    <r>
      <rPr>
        <b/>
        <sz val="11"/>
        <rFont val="Times New Roman"/>
        <family val="1"/>
      </rPr>
      <t>47</t>
    </r>
    <r>
      <rPr>
        <b/>
        <sz val="11"/>
        <rFont val="宋体"/>
        <family val="0"/>
      </rPr>
      <t>个）</t>
    </r>
  </si>
  <si>
    <r>
      <rPr>
        <b/>
        <sz val="11"/>
        <rFont val="宋体"/>
        <family val="0"/>
      </rPr>
      <t>（一）交通（</t>
    </r>
    <r>
      <rPr>
        <b/>
        <sz val="11"/>
        <rFont val="Times New Roman"/>
        <family val="1"/>
      </rPr>
      <t>12</t>
    </r>
    <r>
      <rPr>
        <b/>
        <sz val="11"/>
        <rFont val="宋体"/>
        <family val="0"/>
      </rPr>
      <t>个）</t>
    </r>
  </si>
  <si>
    <r>
      <t>1.</t>
    </r>
    <r>
      <rPr>
        <b/>
        <sz val="11"/>
        <rFont val="宋体"/>
        <family val="0"/>
      </rPr>
      <t>国省干道（</t>
    </r>
    <r>
      <rPr>
        <b/>
        <sz val="11"/>
        <rFont val="Times New Roman"/>
        <family val="1"/>
      </rPr>
      <t>6</t>
    </r>
    <r>
      <rPr>
        <b/>
        <sz val="11"/>
        <rFont val="宋体"/>
        <family val="0"/>
      </rPr>
      <t>个）</t>
    </r>
  </si>
  <si>
    <r>
      <rPr>
        <sz val="11"/>
        <rFont val="宋体"/>
        <family val="0"/>
      </rPr>
      <t>普通省道及干线公路建设</t>
    </r>
  </si>
  <si>
    <t>2023-2025</t>
  </si>
  <si>
    <r>
      <t>新建</t>
    </r>
    <r>
      <rPr>
        <sz val="11"/>
        <rFont val="Times New Roman"/>
        <family val="1"/>
      </rPr>
      <t>S303</t>
    </r>
    <r>
      <rPr>
        <sz val="11"/>
        <rFont val="宋体"/>
        <family val="0"/>
      </rPr>
      <t>鼎山至大罗、</t>
    </r>
    <r>
      <rPr>
        <sz val="11"/>
        <rFont val="Times New Roman"/>
        <family val="1"/>
      </rPr>
      <t>S222</t>
    </r>
    <r>
      <rPr>
        <sz val="11"/>
        <rFont val="宋体"/>
        <family val="0"/>
      </rPr>
      <t>鼎山至凤溪、</t>
    </r>
    <r>
      <rPr>
        <sz val="11"/>
        <rFont val="Times New Roman"/>
        <family val="1"/>
      </rPr>
      <t>X066</t>
    </r>
    <r>
      <rPr>
        <sz val="11"/>
        <rFont val="宋体"/>
        <family val="0"/>
      </rPr>
      <t>清江至白庙公路</t>
    </r>
    <r>
      <rPr>
        <sz val="11"/>
        <rFont val="Times New Roman"/>
        <family val="1"/>
      </rPr>
      <t>53.304</t>
    </r>
    <r>
      <rPr>
        <sz val="11"/>
        <rFont val="宋体"/>
        <family val="0"/>
      </rPr>
      <t>公里，设计速度为</t>
    </r>
    <r>
      <rPr>
        <sz val="11"/>
        <rFont val="Times New Roman"/>
        <family val="1"/>
      </rPr>
      <t>30</t>
    </r>
    <r>
      <rPr>
        <sz val="11"/>
        <rFont val="宋体"/>
        <family val="0"/>
      </rPr>
      <t>公里</t>
    </r>
    <r>
      <rPr>
        <sz val="11"/>
        <rFont val="Times New Roman"/>
        <family val="1"/>
      </rPr>
      <t>/</t>
    </r>
    <r>
      <rPr>
        <sz val="11"/>
        <rFont val="宋体"/>
        <family val="0"/>
      </rPr>
      <t>小时，三级公路标准，路基宽度</t>
    </r>
    <r>
      <rPr>
        <sz val="11"/>
        <rFont val="Times New Roman"/>
        <family val="1"/>
      </rPr>
      <t>7.5</t>
    </r>
    <r>
      <rPr>
        <sz val="11"/>
        <rFont val="宋体"/>
        <family val="0"/>
      </rPr>
      <t>米，沥青砼路面</t>
    </r>
  </si>
  <si>
    <r>
      <rPr>
        <sz val="11"/>
        <rFont val="宋体"/>
        <family val="0"/>
      </rPr>
      <t>路基基础施工</t>
    </r>
    <r>
      <rPr>
        <sz val="11"/>
        <rFont val="Times New Roman"/>
        <family val="1"/>
      </rPr>
      <t>30</t>
    </r>
    <r>
      <rPr>
        <sz val="11"/>
        <rFont val="宋体"/>
        <family val="0"/>
      </rPr>
      <t>公里</t>
    </r>
  </si>
  <si>
    <r>
      <t>巴州区公路养护中心</t>
    </r>
    <r>
      <rPr>
        <sz val="11"/>
        <rFont val="Times New Roman"/>
        <family val="1"/>
      </rPr>
      <t xml:space="preserve">
</t>
    </r>
    <r>
      <rPr>
        <sz val="11"/>
        <rFont val="宋体"/>
        <family val="0"/>
      </rPr>
      <t>巴州区公路工程建设事务所</t>
    </r>
  </si>
  <si>
    <r>
      <rPr>
        <sz val="11"/>
        <rFont val="宋体"/>
        <family val="0"/>
      </rPr>
      <t>巴州区</t>
    </r>
    <r>
      <rPr>
        <sz val="11"/>
        <rFont val="Times New Roman"/>
        <family val="1"/>
      </rPr>
      <t xml:space="preserve">
</t>
    </r>
    <r>
      <rPr>
        <sz val="11"/>
        <rFont val="宋体"/>
        <family val="0"/>
      </rPr>
      <t>人民政府</t>
    </r>
  </si>
  <si>
    <r>
      <t>G244</t>
    </r>
    <r>
      <rPr>
        <sz val="11"/>
        <rFont val="宋体"/>
        <family val="0"/>
      </rPr>
      <t>集州至公山段改建工程</t>
    </r>
  </si>
  <si>
    <r>
      <t>新（改）建道路</t>
    </r>
    <r>
      <rPr>
        <sz val="11"/>
        <rFont val="Times New Roman"/>
        <family val="1"/>
      </rPr>
      <t>5.6</t>
    </r>
    <r>
      <rPr>
        <sz val="11"/>
        <rFont val="宋体"/>
        <family val="0"/>
      </rPr>
      <t>公里，一级公路标准，路基宽</t>
    </r>
    <r>
      <rPr>
        <sz val="11"/>
        <rFont val="Times New Roman"/>
        <family val="1"/>
      </rPr>
      <t>20</t>
    </r>
    <r>
      <rPr>
        <sz val="11"/>
        <rFont val="宋体"/>
        <family val="0"/>
      </rPr>
      <t>米，沥青砼路面</t>
    </r>
  </si>
  <si>
    <r>
      <rPr>
        <sz val="11"/>
        <rFont val="宋体"/>
        <family val="0"/>
      </rPr>
      <t>完成路基工程</t>
    </r>
    <r>
      <rPr>
        <sz val="11"/>
        <rFont val="Times New Roman"/>
        <family val="1"/>
      </rPr>
      <t>30%</t>
    </r>
    <r>
      <rPr>
        <sz val="11"/>
        <rFont val="宋体"/>
        <family val="0"/>
      </rPr>
      <t>，桥梁工程</t>
    </r>
    <r>
      <rPr>
        <sz val="11"/>
        <rFont val="Times New Roman"/>
        <family val="1"/>
      </rPr>
      <t>20%</t>
    </r>
  </si>
  <si>
    <r>
      <rPr>
        <sz val="11"/>
        <rFont val="宋体"/>
        <family val="0"/>
      </rPr>
      <t>四川南江交通建设投资有限公司</t>
    </r>
  </si>
  <si>
    <r>
      <rPr>
        <sz val="11"/>
        <rFont val="宋体"/>
        <family val="0"/>
      </rPr>
      <t>南江县</t>
    </r>
    <r>
      <rPr>
        <sz val="11"/>
        <rFont val="Times New Roman"/>
        <family val="1"/>
      </rPr>
      <t xml:space="preserve">
</t>
    </r>
    <r>
      <rPr>
        <sz val="11"/>
        <rFont val="宋体"/>
        <family val="0"/>
      </rPr>
      <t>人民政府</t>
    </r>
  </si>
  <si>
    <r>
      <t>S408</t>
    </r>
    <r>
      <rPr>
        <sz val="11"/>
        <rFont val="宋体"/>
        <family val="0"/>
      </rPr>
      <t>关田至县城段改建工程</t>
    </r>
  </si>
  <si>
    <r>
      <rPr>
        <sz val="11"/>
        <rFont val="宋体"/>
        <family val="0"/>
      </rPr>
      <t>新（改）建道路</t>
    </r>
    <r>
      <rPr>
        <sz val="11"/>
        <rFont val="Times New Roman"/>
        <family val="1"/>
      </rPr>
      <t>38</t>
    </r>
    <r>
      <rPr>
        <sz val="11"/>
        <rFont val="宋体"/>
        <family val="0"/>
      </rPr>
      <t>公里，二级公路标准，路基宽</t>
    </r>
    <r>
      <rPr>
        <sz val="11"/>
        <rFont val="Times New Roman"/>
        <family val="1"/>
      </rPr>
      <t>8.5</t>
    </r>
    <r>
      <rPr>
        <sz val="11"/>
        <rFont val="宋体"/>
        <family val="0"/>
      </rPr>
      <t>米，沥青砼路面</t>
    </r>
  </si>
  <si>
    <r>
      <rPr>
        <sz val="11"/>
        <rFont val="宋体"/>
        <family val="0"/>
      </rPr>
      <t>完成路基工程</t>
    </r>
    <r>
      <rPr>
        <sz val="11"/>
        <rFont val="Times New Roman"/>
        <family val="1"/>
      </rPr>
      <t>30%</t>
    </r>
    <r>
      <rPr>
        <sz val="11"/>
        <rFont val="宋体"/>
        <family val="0"/>
      </rPr>
      <t>、桥梁工程</t>
    </r>
    <r>
      <rPr>
        <sz val="11"/>
        <rFont val="Times New Roman"/>
        <family val="1"/>
      </rPr>
      <t>20%</t>
    </r>
  </si>
  <si>
    <r>
      <rPr>
        <sz val="11"/>
        <rFont val="宋体"/>
        <family val="0"/>
      </rPr>
      <t>南江县公路局</t>
    </r>
  </si>
  <si>
    <r>
      <t>S517</t>
    </r>
    <r>
      <rPr>
        <sz val="11"/>
        <rFont val="宋体"/>
        <family val="0"/>
      </rPr>
      <t>、</t>
    </r>
    <r>
      <rPr>
        <sz val="11"/>
        <rFont val="Times New Roman"/>
        <family val="1"/>
      </rPr>
      <t>S203</t>
    </r>
    <r>
      <rPr>
        <sz val="11"/>
        <rFont val="宋体"/>
        <family val="0"/>
      </rPr>
      <t>省道改建工程</t>
    </r>
  </si>
  <si>
    <t>2023-2024</t>
  </si>
  <si>
    <r>
      <t>新（改）建道路</t>
    </r>
    <r>
      <rPr>
        <sz val="11"/>
        <rFont val="Times New Roman"/>
        <family val="1"/>
      </rPr>
      <t>65</t>
    </r>
    <r>
      <rPr>
        <sz val="11"/>
        <rFont val="宋体"/>
        <family val="0"/>
      </rPr>
      <t>公里，其中</t>
    </r>
    <r>
      <rPr>
        <sz val="11"/>
        <rFont val="Times New Roman"/>
        <family val="1"/>
      </rPr>
      <t>S517</t>
    </r>
    <r>
      <rPr>
        <sz val="11"/>
        <rFont val="宋体"/>
        <family val="0"/>
      </rPr>
      <t>瓦室至兴隆段长</t>
    </r>
    <r>
      <rPr>
        <sz val="11"/>
        <rFont val="Times New Roman"/>
        <family val="1"/>
      </rPr>
      <t>25</t>
    </r>
    <r>
      <rPr>
        <sz val="11"/>
        <rFont val="宋体"/>
        <family val="0"/>
      </rPr>
      <t>公里，</t>
    </r>
    <r>
      <rPr>
        <sz val="11"/>
        <rFont val="Times New Roman"/>
        <family val="1"/>
      </rPr>
      <t>S203</t>
    </r>
    <r>
      <rPr>
        <sz val="11"/>
        <rFont val="宋体"/>
        <family val="0"/>
      </rPr>
      <t>唱歌至麻石（平昌界）长</t>
    </r>
    <r>
      <rPr>
        <sz val="11"/>
        <rFont val="Times New Roman"/>
        <family val="1"/>
      </rPr>
      <t>40</t>
    </r>
    <r>
      <rPr>
        <sz val="11"/>
        <rFont val="宋体"/>
        <family val="0"/>
      </rPr>
      <t>公里，三级公路标准，路基宽</t>
    </r>
    <r>
      <rPr>
        <sz val="11"/>
        <rFont val="Times New Roman"/>
        <family val="1"/>
      </rPr>
      <t>7.5</t>
    </r>
    <r>
      <rPr>
        <sz val="11"/>
        <rFont val="宋体"/>
        <family val="0"/>
      </rPr>
      <t>米</t>
    </r>
  </si>
  <si>
    <r>
      <t>S517</t>
    </r>
    <r>
      <rPr>
        <sz val="11"/>
        <rFont val="宋体"/>
        <family val="0"/>
      </rPr>
      <t>瓦室至兴隆完成</t>
    </r>
    <r>
      <rPr>
        <sz val="11"/>
        <rFont val="Times New Roman"/>
        <family val="1"/>
      </rPr>
      <t>8</t>
    </r>
    <r>
      <rPr>
        <sz val="11"/>
        <rFont val="宋体"/>
        <family val="0"/>
      </rPr>
      <t>公里，</t>
    </r>
    <r>
      <rPr>
        <sz val="11"/>
        <rFont val="Times New Roman"/>
        <family val="1"/>
      </rPr>
      <t>S203</t>
    </r>
    <r>
      <rPr>
        <sz val="11"/>
        <rFont val="宋体"/>
        <family val="0"/>
      </rPr>
      <t>唱歌至麻石（平昌界）完成路基工程</t>
    </r>
    <r>
      <rPr>
        <sz val="11"/>
        <rFont val="Times New Roman"/>
        <family val="1"/>
      </rPr>
      <t>10</t>
    </r>
    <r>
      <rPr>
        <sz val="11"/>
        <rFont val="宋体"/>
        <family val="0"/>
      </rPr>
      <t>公里</t>
    </r>
  </si>
  <si>
    <r>
      <rPr>
        <sz val="11"/>
        <rFont val="宋体"/>
        <family val="0"/>
      </rPr>
      <t>通江县力迅城乡发展投资集团有限公司</t>
    </r>
  </si>
  <si>
    <r>
      <rPr>
        <sz val="11"/>
        <rFont val="宋体"/>
        <family val="0"/>
      </rPr>
      <t>通江县</t>
    </r>
    <r>
      <rPr>
        <sz val="11"/>
        <rFont val="Times New Roman"/>
        <family val="1"/>
      </rPr>
      <t xml:space="preserve">
</t>
    </r>
    <r>
      <rPr>
        <sz val="11"/>
        <rFont val="宋体"/>
        <family val="0"/>
      </rPr>
      <t>人民政府</t>
    </r>
  </si>
  <si>
    <r>
      <rPr>
        <sz val="11"/>
        <rFont val="宋体"/>
        <family val="0"/>
      </rPr>
      <t>第二批交通重点建设</t>
    </r>
  </si>
  <si>
    <r>
      <t>新（改）建道路</t>
    </r>
    <r>
      <rPr>
        <sz val="11"/>
        <rFont val="Times New Roman"/>
        <family val="1"/>
      </rPr>
      <t>77.41</t>
    </r>
    <r>
      <rPr>
        <sz val="11"/>
        <rFont val="宋体"/>
        <family val="0"/>
      </rPr>
      <t>公里，</t>
    </r>
    <r>
      <rPr>
        <sz val="11"/>
        <rFont val="Times New Roman"/>
        <family val="1"/>
      </rPr>
      <t>S204</t>
    </r>
    <r>
      <rPr>
        <sz val="11"/>
        <rFont val="宋体"/>
        <family val="0"/>
      </rPr>
      <t>中修</t>
    </r>
    <r>
      <rPr>
        <sz val="11"/>
        <rFont val="Times New Roman"/>
        <family val="1"/>
      </rPr>
      <t>48.84</t>
    </r>
    <r>
      <rPr>
        <sz val="11"/>
        <rFont val="宋体"/>
        <family val="0"/>
      </rPr>
      <t>公里、</t>
    </r>
    <r>
      <rPr>
        <sz val="11"/>
        <rFont val="Times New Roman"/>
        <family val="1"/>
      </rPr>
      <t>G347</t>
    </r>
    <r>
      <rPr>
        <sz val="11"/>
        <rFont val="宋体"/>
        <family val="0"/>
      </rPr>
      <t>线中修</t>
    </r>
    <r>
      <rPr>
        <sz val="11"/>
        <rFont val="Times New Roman"/>
        <family val="1"/>
      </rPr>
      <t>17</t>
    </r>
    <r>
      <rPr>
        <sz val="11"/>
        <rFont val="宋体"/>
        <family val="0"/>
      </rPr>
      <t>公里、安全防护提升工程</t>
    </r>
    <r>
      <rPr>
        <sz val="11"/>
        <rFont val="Times New Roman"/>
        <family val="1"/>
      </rPr>
      <t>0.965</t>
    </r>
    <r>
      <rPr>
        <sz val="11"/>
        <rFont val="宋体"/>
        <family val="0"/>
      </rPr>
      <t>公里、龙凤场至唱歌</t>
    </r>
    <r>
      <rPr>
        <sz val="11"/>
        <rFont val="Times New Roman"/>
        <family val="1"/>
      </rPr>
      <t>10.33</t>
    </r>
    <r>
      <rPr>
        <sz val="11"/>
        <rFont val="宋体"/>
        <family val="0"/>
      </rPr>
      <t>公里、</t>
    </r>
    <r>
      <rPr>
        <sz val="11"/>
        <rFont val="Times New Roman"/>
        <family val="1"/>
      </rPr>
      <t>4</t>
    </r>
    <r>
      <rPr>
        <sz val="11"/>
        <rFont val="宋体"/>
        <family val="0"/>
      </rPr>
      <t>座索改公路桥</t>
    </r>
    <r>
      <rPr>
        <sz val="11"/>
        <rFont val="Times New Roman"/>
        <family val="1"/>
      </rPr>
      <t>0.27</t>
    </r>
    <r>
      <rPr>
        <sz val="11"/>
        <rFont val="宋体"/>
        <family val="0"/>
      </rPr>
      <t>公里</t>
    </r>
  </si>
  <si>
    <r>
      <rPr>
        <sz val="11"/>
        <rFont val="宋体"/>
        <family val="0"/>
      </rPr>
      <t>中修工程、安全防护提升工程、龙凤场至唱歌完工，完成索改公路桥</t>
    </r>
    <r>
      <rPr>
        <sz val="11"/>
        <rFont val="Times New Roman"/>
        <family val="1"/>
      </rPr>
      <t>1</t>
    </r>
    <r>
      <rPr>
        <sz val="11"/>
        <rFont val="宋体"/>
        <family val="0"/>
      </rPr>
      <t>座</t>
    </r>
  </si>
  <si>
    <r>
      <rPr>
        <sz val="11"/>
        <rFont val="宋体"/>
        <family val="0"/>
      </rPr>
      <t>干线公路改扩建</t>
    </r>
  </si>
  <si>
    <r>
      <t>改（扩）建金宝至青云、望京至鹰背干线公路</t>
    </r>
    <r>
      <rPr>
        <sz val="11"/>
        <rFont val="Times New Roman"/>
        <family val="1"/>
      </rPr>
      <t>128.5</t>
    </r>
    <r>
      <rPr>
        <sz val="11"/>
        <rFont val="宋体"/>
        <family val="0"/>
      </rPr>
      <t>公里，四级公路标准建设，路面宽</t>
    </r>
    <r>
      <rPr>
        <sz val="11"/>
        <rFont val="Times New Roman"/>
        <family val="1"/>
      </rPr>
      <t>6.5</t>
    </r>
    <r>
      <rPr>
        <sz val="11"/>
        <rFont val="宋体"/>
        <family val="0"/>
      </rPr>
      <t>米，沥青砼路面</t>
    </r>
  </si>
  <si>
    <r>
      <rPr>
        <sz val="11"/>
        <rFont val="宋体"/>
        <family val="0"/>
      </rPr>
      <t>完成干线公路改扩建</t>
    </r>
    <r>
      <rPr>
        <sz val="11"/>
        <rFont val="Times New Roman"/>
        <family val="1"/>
      </rPr>
      <t>40</t>
    </r>
    <r>
      <rPr>
        <sz val="11"/>
        <rFont val="宋体"/>
        <family val="0"/>
      </rPr>
      <t>公里</t>
    </r>
  </si>
  <si>
    <r>
      <rPr>
        <sz val="11"/>
        <rFont val="宋体"/>
        <family val="0"/>
      </rPr>
      <t>平昌畅达交通建设投资有限公司</t>
    </r>
  </si>
  <si>
    <r>
      <rPr>
        <sz val="11"/>
        <rFont val="宋体"/>
        <family val="0"/>
      </rPr>
      <t>平昌县</t>
    </r>
    <r>
      <rPr>
        <sz val="11"/>
        <rFont val="Times New Roman"/>
        <family val="1"/>
      </rPr>
      <t xml:space="preserve">
</t>
    </r>
    <r>
      <rPr>
        <sz val="11"/>
        <rFont val="宋体"/>
        <family val="0"/>
      </rPr>
      <t>人民政府</t>
    </r>
  </si>
  <si>
    <r>
      <t>2.</t>
    </r>
    <r>
      <rPr>
        <b/>
        <sz val="11"/>
        <rFont val="宋体"/>
        <family val="0"/>
      </rPr>
      <t>旅游道路（</t>
    </r>
    <r>
      <rPr>
        <b/>
        <sz val="11"/>
        <rFont val="Times New Roman"/>
        <family val="1"/>
      </rPr>
      <t>1</t>
    </r>
    <r>
      <rPr>
        <b/>
        <sz val="11"/>
        <rFont val="宋体"/>
        <family val="0"/>
      </rPr>
      <t>个）</t>
    </r>
  </si>
  <si>
    <r>
      <rPr>
        <sz val="11"/>
        <rFont val="宋体"/>
        <family val="0"/>
      </rPr>
      <t>全域旅游联网路</t>
    </r>
  </si>
  <si>
    <t>2023-2026</t>
  </si>
  <si>
    <r>
      <t>新改建</t>
    </r>
    <r>
      <rPr>
        <sz val="11"/>
        <rFont val="Times New Roman"/>
        <family val="1"/>
      </rPr>
      <t>X132</t>
    </r>
    <r>
      <rPr>
        <sz val="11"/>
        <rFont val="宋体"/>
        <family val="0"/>
      </rPr>
      <t>南关路（牛项颈至关门镇）</t>
    </r>
    <r>
      <rPr>
        <sz val="11"/>
        <rFont val="Times New Roman"/>
        <family val="1"/>
      </rPr>
      <t>181</t>
    </r>
    <r>
      <rPr>
        <sz val="11"/>
        <rFont val="宋体"/>
        <family val="0"/>
      </rPr>
      <t>公里，三、四级标准旅游道路</t>
    </r>
  </si>
  <si>
    <r>
      <rPr>
        <sz val="11"/>
        <rFont val="宋体"/>
        <family val="0"/>
      </rPr>
      <t>完成</t>
    </r>
    <r>
      <rPr>
        <sz val="11"/>
        <rFont val="Times New Roman"/>
        <family val="1"/>
      </rPr>
      <t>X132</t>
    </r>
    <r>
      <rPr>
        <sz val="11"/>
        <rFont val="宋体"/>
        <family val="0"/>
      </rPr>
      <t>南关路（牛项颈至关门镇）等</t>
    </r>
    <r>
      <rPr>
        <sz val="11"/>
        <rFont val="Times New Roman"/>
        <family val="1"/>
      </rPr>
      <t>40</t>
    </r>
    <r>
      <rPr>
        <sz val="11"/>
        <rFont val="宋体"/>
        <family val="0"/>
      </rPr>
      <t>公里路基工程</t>
    </r>
  </si>
  <si>
    <r>
      <t>3.</t>
    </r>
    <r>
      <rPr>
        <b/>
        <sz val="11"/>
        <rFont val="宋体"/>
        <family val="0"/>
      </rPr>
      <t>城市道路（桥梁）（</t>
    </r>
    <r>
      <rPr>
        <b/>
        <sz val="11"/>
        <rFont val="Times New Roman"/>
        <family val="1"/>
      </rPr>
      <t>1</t>
    </r>
    <r>
      <rPr>
        <b/>
        <sz val="11"/>
        <rFont val="宋体"/>
        <family val="0"/>
      </rPr>
      <t>个）</t>
    </r>
  </si>
  <si>
    <r>
      <rPr>
        <sz val="11"/>
        <rFont val="宋体"/>
        <family val="0"/>
      </rPr>
      <t>公路桥梁工程</t>
    </r>
  </si>
  <si>
    <r>
      <t>新建刘家湾大桥、水磨河大桥、楼板梁大桥等</t>
    </r>
    <r>
      <rPr>
        <sz val="11"/>
        <rFont val="Times New Roman"/>
        <family val="1"/>
      </rPr>
      <t>3</t>
    </r>
    <r>
      <rPr>
        <sz val="11"/>
        <rFont val="宋体"/>
        <family val="0"/>
      </rPr>
      <t>座大桥，采用预应力砼</t>
    </r>
    <r>
      <rPr>
        <sz val="11"/>
        <rFont val="Times New Roman"/>
        <family val="1"/>
      </rPr>
      <t>T</t>
    </r>
    <r>
      <rPr>
        <sz val="11"/>
        <rFont val="宋体"/>
        <family val="0"/>
      </rPr>
      <t>梁</t>
    </r>
  </si>
  <si>
    <r>
      <rPr>
        <sz val="11"/>
        <rFont val="宋体"/>
        <family val="0"/>
      </rPr>
      <t>刘家湾、水磨河大桥完成桥梁主体工程</t>
    </r>
  </si>
  <si>
    <r>
      <t>恩阳区公路养护段</t>
    </r>
    <r>
      <rPr>
        <sz val="11"/>
        <color indexed="8"/>
        <rFont val="Times New Roman"/>
        <family val="1"/>
      </rPr>
      <t xml:space="preserve">
</t>
    </r>
    <r>
      <rPr>
        <sz val="11"/>
        <color indexed="8"/>
        <rFont val="宋体"/>
        <family val="0"/>
      </rPr>
      <t>恩阳区交通建设
有限公司</t>
    </r>
    <r>
      <rPr>
        <sz val="11"/>
        <color indexed="8"/>
        <rFont val="Times New Roman"/>
        <family val="1"/>
      </rPr>
      <t xml:space="preserve">
</t>
    </r>
    <r>
      <rPr>
        <sz val="11"/>
        <color indexed="8"/>
        <rFont val="宋体"/>
        <family val="0"/>
      </rPr>
      <t>恩阳区国有投运营集团有限公司</t>
    </r>
  </si>
  <si>
    <r>
      <rPr>
        <sz val="11"/>
        <color indexed="8"/>
        <rFont val="宋体"/>
        <family val="0"/>
      </rPr>
      <t>恩阳区</t>
    </r>
    <r>
      <rPr>
        <sz val="11"/>
        <color indexed="8"/>
        <rFont val="Times New Roman"/>
        <family val="1"/>
      </rPr>
      <t xml:space="preserve">
</t>
    </r>
    <r>
      <rPr>
        <sz val="11"/>
        <color indexed="8"/>
        <rFont val="宋体"/>
        <family val="0"/>
      </rPr>
      <t>人民政府</t>
    </r>
  </si>
  <si>
    <r>
      <t>4.</t>
    </r>
    <r>
      <rPr>
        <b/>
        <sz val="11"/>
        <rFont val="宋体"/>
        <family val="0"/>
      </rPr>
      <t>农村道路（</t>
    </r>
    <r>
      <rPr>
        <b/>
        <sz val="11"/>
        <rFont val="Times New Roman"/>
        <family val="1"/>
      </rPr>
      <t>4</t>
    </r>
    <r>
      <rPr>
        <b/>
        <sz val="11"/>
        <rFont val="宋体"/>
        <family val="0"/>
      </rPr>
      <t>个）</t>
    </r>
  </si>
  <si>
    <r>
      <rPr>
        <sz val="11"/>
        <rFont val="宋体"/>
        <family val="0"/>
      </rPr>
      <t>幸福美丽乡村路</t>
    </r>
  </si>
  <si>
    <r>
      <t>建设明阳至机场等</t>
    </r>
    <r>
      <rPr>
        <sz val="11"/>
        <rFont val="Times New Roman"/>
        <family val="1"/>
      </rPr>
      <t>8</t>
    </r>
    <r>
      <rPr>
        <sz val="11"/>
        <rFont val="宋体"/>
        <family val="0"/>
      </rPr>
      <t>条幸福美丽乡村路，共</t>
    </r>
    <r>
      <rPr>
        <sz val="11"/>
        <rFont val="Times New Roman"/>
        <family val="1"/>
      </rPr>
      <t>83</t>
    </r>
    <r>
      <rPr>
        <sz val="11"/>
        <rFont val="宋体"/>
        <family val="0"/>
      </rPr>
      <t>公里，路基宽</t>
    </r>
    <r>
      <rPr>
        <sz val="11"/>
        <rFont val="Times New Roman"/>
        <family val="1"/>
      </rPr>
      <t>7.5</t>
    </r>
    <r>
      <rPr>
        <sz val="11"/>
        <rFont val="宋体"/>
        <family val="0"/>
      </rPr>
      <t>米、</t>
    </r>
    <r>
      <rPr>
        <sz val="11"/>
        <rFont val="Times New Roman"/>
        <family val="1"/>
      </rPr>
      <t>6.5</t>
    </r>
    <r>
      <rPr>
        <sz val="11"/>
        <rFont val="宋体"/>
        <family val="0"/>
      </rPr>
      <t>米、</t>
    </r>
    <r>
      <rPr>
        <sz val="11"/>
        <rFont val="Times New Roman"/>
        <family val="1"/>
      </rPr>
      <t>5.5</t>
    </r>
    <r>
      <rPr>
        <sz val="11"/>
        <rFont val="宋体"/>
        <family val="0"/>
      </rPr>
      <t>米、</t>
    </r>
    <r>
      <rPr>
        <sz val="11"/>
        <rFont val="Times New Roman"/>
        <family val="1"/>
      </rPr>
      <t>4.5</t>
    </r>
    <r>
      <rPr>
        <sz val="11"/>
        <rFont val="宋体"/>
        <family val="0"/>
      </rPr>
      <t>米，技术标准三级、四级（</t>
    </r>
    <r>
      <rPr>
        <sz val="11"/>
        <rFont val="Times New Roman"/>
        <family val="1"/>
      </rPr>
      <t>Ⅰ</t>
    </r>
    <r>
      <rPr>
        <sz val="11"/>
        <rFont val="宋体"/>
        <family val="0"/>
      </rPr>
      <t>、</t>
    </r>
    <r>
      <rPr>
        <sz val="11"/>
        <rFont val="Times New Roman"/>
        <family val="1"/>
      </rPr>
      <t>Ⅱ</t>
    </r>
    <r>
      <rPr>
        <sz val="11"/>
        <rFont val="宋体"/>
        <family val="0"/>
      </rPr>
      <t>类），砼或沥青砼路面</t>
    </r>
  </si>
  <si>
    <r>
      <t>完成路基工程</t>
    </r>
    <r>
      <rPr>
        <sz val="11"/>
        <rFont val="Times New Roman"/>
        <family val="1"/>
      </rPr>
      <t>55</t>
    </r>
    <r>
      <rPr>
        <sz val="11"/>
        <rFont val="宋体"/>
        <family val="0"/>
      </rPr>
      <t>公里，路面工程</t>
    </r>
    <r>
      <rPr>
        <sz val="11"/>
        <rFont val="Times New Roman"/>
        <family val="1"/>
      </rPr>
      <t>17</t>
    </r>
    <r>
      <rPr>
        <sz val="11"/>
        <rFont val="宋体"/>
        <family val="0"/>
      </rPr>
      <t>公里</t>
    </r>
  </si>
  <si>
    <r>
      <t>恩阳区产业投资运营集团有限公司</t>
    </r>
    <r>
      <rPr>
        <sz val="11"/>
        <rFont val="Times New Roman"/>
        <family val="1"/>
      </rPr>
      <t xml:space="preserve">
</t>
    </r>
    <r>
      <rPr>
        <sz val="11"/>
        <rFont val="宋体"/>
        <family val="0"/>
      </rPr>
      <t>恩阳区交通建设有限公司</t>
    </r>
  </si>
  <si>
    <r>
      <rPr>
        <sz val="11"/>
        <rFont val="宋体"/>
        <family val="0"/>
      </rPr>
      <t>恩阳区</t>
    </r>
    <r>
      <rPr>
        <sz val="11"/>
        <color indexed="8"/>
        <rFont val="Times New Roman"/>
        <family val="1"/>
      </rPr>
      <t xml:space="preserve">
</t>
    </r>
    <r>
      <rPr>
        <sz val="11"/>
        <color indexed="8"/>
        <rFont val="宋体"/>
        <family val="0"/>
      </rPr>
      <t>人民政府</t>
    </r>
  </si>
  <si>
    <r>
      <rPr>
        <sz val="11"/>
        <rFont val="宋体"/>
        <family val="0"/>
      </rPr>
      <t>美丽乡村路</t>
    </r>
  </si>
  <si>
    <r>
      <rPr>
        <sz val="11"/>
        <rFont val="宋体"/>
        <family val="0"/>
      </rPr>
      <t>新建通组路</t>
    </r>
    <r>
      <rPr>
        <sz val="11"/>
        <rFont val="Times New Roman"/>
        <family val="1"/>
      </rPr>
      <t>100</t>
    </r>
    <r>
      <rPr>
        <sz val="11"/>
        <rFont val="宋体"/>
        <family val="0"/>
      </rPr>
      <t>公里，撤并建制村道路</t>
    </r>
    <r>
      <rPr>
        <sz val="11"/>
        <rFont val="Times New Roman"/>
        <family val="1"/>
      </rPr>
      <t>100</t>
    </r>
    <r>
      <rPr>
        <sz val="11"/>
        <rFont val="宋体"/>
        <family val="0"/>
      </rPr>
      <t>公里，安全生命防护工程</t>
    </r>
    <r>
      <rPr>
        <sz val="11"/>
        <rFont val="Times New Roman"/>
        <family val="1"/>
      </rPr>
      <t>200</t>
    </r>
    <r>
      <rPr>
        <sz val="11"/>
        <rFont val="宋体"/>
        <family val="0"/>
      </rPr>
      <t>公里，桥梁</t>
    </r>
    <r>
      <rPr>
        <sz val="11"/>
        <rFont val="Times New Roman"/>
        <family val="1"/>
      </rPr>
      <t>2</t>
    </r>
    <r>
      <rPr>
        <sz val="11"/>
        <rFont val="宋体"/>
        <family val="0"/>
      </rPr>
      <t>座</t>
    </r>
  </si>
  <si>
    <r>
      <rPr>
        <sz val="11"/>
        <rFont val="宋体"/>
        <family val="0"/>
      </rPr>
      <t>新建通组路</t>
    </r>
    <r>
      <rPr>
        <sz val="11"/>
        <rFont val="Times New Roman"/>
        <family val="1"/>
      </rPr>
      <t>50</t>
    </r>
    <r>
      <rPr>
        <sz val="11"/>
        <rFont val="宋体"/>
        <family val="0"/>
      </rPr>
      <t>公里，撤并建制村道路</t>
    </r>
    <r>
      <rPr>
        <sz val="11"/>
        <rFont val="Times New Roman"/>
        <family val="1"/>
      </rPr>
      <t>50</t>
    </r>
    <r>
      <rPr>
        <sz val="11"/>
        <rFont val="宋体"/>
        <family val="0"/>
      </rPr>
      <t>公里，安全生命防护工程</t>
    </r>
    <r>
      <rPr>
        <sz val="11"/>
        <rFont val="Times New Roman"/>
        <family val="1"/>
      </rPr>
      <t>120</t>
    </r>
    <r>
      <rPr>
        <sz val="11"/>
        <rFont val="宋体"/>
        <family val="0"/>
      </rPr>
      <t>公里，桥梁</t>
    </r>
    <r>
      <rPr>
        <sz val="11"/>
        <rFont val="Times New Roman"/>
        <family val="1"/>
      </rPr>
      <t>2</t>
    </r>
    <r>
      <rPr>
        <sz val="11"/>
        <rFont val="宋体"/>
        <family val="0"/>
      </rPr>
      <t>座</t>
    </r>
  </si>
  <si>
    <t>四川南江交通建设投资有限公司</t>
  </si>
  <si>
    <r>
      <rPr>
        <sz val="11"/>
        <rFont val="宋体"/>
        <family val="0"/>
      </rPr>
      <t>第一批美丽乡村路及特色产业路</t>
    </r>
  </si>
  <si>
    <r>
      <rPr>
        <sz val="11"/>
        <rFont val="宋体"/>
        <family val="0"/>
      </rPr>
      <t>新建</t>
    </r>
    <r>
      <rPr>
        <sz val="11"/>
        <rFont val="Times New Roman"/>
        <family val="1"/>
      </rPr>
      <t>7</t>
    </r>
    <r>
      <rPr>
        <sz val="11"/>
        <rFont val="宋体"/>
        <family val="0"/>
      </rPr>
      <t>条美丽乡村路长</t>
    </r>
    <r>
      <rPr>
        <sz val="11"/>
        <rFont val="Times New Roman"/>
        <family val="1"/>
      </rPr>
      <t>68</t>
    </r>
    <r>
      <rPr>
        <sz val="11"/>
        <rFont val="宋体"/>
        <family val="0"/>
      </rPr>
      <t>公里，</t>
    </r>
    <r>
      <rPr>
        <sz val="11"/>
        <rFont val="Times New Roman"/>
        <family val="1"/>
      </rPr>
      <t>3</t>
    </r>
    <r>
      <rPr>
        <sz val="11"/>
        <rFont val="宋体"/>
        <family val="0"/>
      </rPr>
      <t>条特色产业路</t>
    </r>
    <r>
      <rPr>
        <sz val="11"/>
        <rFont val="Times New Roman"/>
        <family val="1"/>
      </rPr>
      <t>90.8</t>
    </r>
    <r>
      <rPr>
        <sz val="11"/>
        <rFont val="宋体"/>
        <family val="0"/>
      </rPr>
      <t>公里，三级或四级公路标准</t>
    </r>
  </si>
  <si>
    <r>
      <rPr>
        <sz val="11"/>
        <rFont val="宋体"/>
        <family val="0"/>
      </rPr>
      <t>新建美丽乡村路</t>
    </r>
    <r>
      <rPr>
        <sz val="11"/>
        <rFont val="Times New Roman"/>
        <family val="1"/>
      </rPr>
      <t>15.4</t>
    </r>
    <r>
      <rPr>
        <sz val="11"/>
        <rFont val="宋体"/>
        <family val="0"/>
      </rPr>
      <t>公里，完成</t>
    </r>
    <r>
      <rPr>
        <sz val="11"/>
        <rFont val="Times New Roman"/>
        <family val="1"/>
      </rPr>
      <t>10</t>
    </r>
    <r>
      <rPr>
        <sz val="11"/>
        <rFont val="宋体"/>
        <family val="0"/>
      </rPr>
      <t>公里路基工程，新建产业道路</t>
    </r>
    <r>
      <rPr>
        <sz val="11"/>
        <rFont val="Times New Roman"/>
        <family val="1"/>
      </rPr>
      <t>65</t>
    </r>
    <r>
      <rPr>
        <sz val="11"/>
        <rFont val="宋体"/>
        <family val="0"/>
      </rPr>
      <t>公里，完成</t>
    </r>
    <r>
      <rPr>
        <sz val="11"/>
        <rFont val="Times New Roman"/>
        <family val="1"/>
      </rPr>
      <t>5</t>
    </r>
    <r>
      <rPr>
        <sz val="11"/>
        <rFont val="宋体"/>
        <family val="0"/>
      </rPr>
      <t>公里路基工程</t>
    </r>
  </si>
  <si>
    <r>
      <rPr>
        <sz val="11"/>
        <rFont val="宋体"/>
        <family val="0"/>
      </rPr>
      <t>魏家坝至大坝幸福美丽乡村路</t>
    </r>
  </si>
  <si>
    <r>
      <rPr>
        <sz val="11"/>
        <rFont val="宋体"/>
        <family val="0"/>
      </rPr>
      <t>改（扩）建道路</t>
    </r>
    <r>
      <rPr>
        <sz val="11"/>
        <rFont val="Times New Roman"/>
        <family val="1"/>
      </rPr>
      <t>35</t>
    </r>
    <r>
      <rPr>
        <sz val="11"/>
        <rFont val="宋体"/>
        <family val="0"/>
      </rPr>
      <t>公里，三级公路标准，设计速度</t>
    </r>
    <r>
      <rPr>
        <sz val="11"/>
        <rFont val="Times New Roman"/>
        <family val="1"/>
      </rPr>
      <t>30</t>
    </r>
    <r>
      <rPr>
        <sz val="11"/>
        <rFont val="宋体"/>
        <family val="0"/>
      </rPr>
      <t>公里</t>
    </r>
    <r>
      <rPr>
        <sz val="11"/>
        <rFont val="Times New Roman"/>
        <family val="1"/>
      </rPr>
      <t>/</t>
    </r>
    <r>
      <rPr>
        <sz val="11"/>
        <rFont val="宋体"/>
        <family val="0"/>
      </rPr>
      <t>小时</t>
    </r>
    <r>
      <rPr>
        <sz val="11"/>
        <rFont val="Times New Roman"/>
        <family val="1"/>
      </rPr>
      <t xml:space="preserve"> </t>
    </r>
    <r>
      <rPr>
        <sz val="11"/>
        <rFont val="宋体"/>
        <family val="0"/>
      </rPr>
      <t>，路基宽度为</t>
    </r>
    <r>
      <rPr>
        <sz val="11"/>
        <rFont val="Times New Roman"/>
        <family val="1"/>
      </rPr>
      <t>7.5</t>
    </r>
    <r>
      <rPr>
        <sz val="11"/>
        <rFont val="宋体"/>
        <family val="0"/>
      </rPr>
      <t>米，沥青砼路面</t>
    </r>
  </si>
  <si>
    <t>完成路基工程</t>
  </si>
  <si>
    <r>
      <rPr>
        <sz val="11"/>
        <rFont val="宋体"/>
        <family val="0"/>
      </rPr>
      <t>四川米仓山建设工程有限公司</t>
    </r>
  </si>
  <si>
    <r>
      <rPr>
        <sz val="11"/>
        <rFont val="宋体"/>
        <family val="0"/>
      </rPr>
      <t>文旅新区</t>
    </r>
    <r>
      <rPr>
        <sz val="11"/>
        <rFont val="Times New Roman"/>
        <family val="1"/>
      </rPr>
      <t xml:space="preserve">
</t>
    </r>
    <r>
      <rPr>
        <sz val="11"/>
        <rFont val="宋体"/>
        <family val="0"/>
      </rPr>
      <t>管委会</t>
    </r>
  </si>
  <si>
    <t>（二）水利（9个）</t>
  </si>
  <si>
    <r>
      <rPr>
        <sz val="11"/>
        <rFont val="宋体"/>
        <family val="0"/>
      </rPr>
      <t>农村水利水保工程</t>
    </r>
  </si>
  <si>
    <r>
      <rPr>
        <sz val="11"/>
        <rFont val="宋体"/>
        <family val="0"/>
      </rPr>
      <t>完成友谊等</t>
    </r>
    <r>
      <rPr>
        <sz val="11"/>
        <rFont val="Times New Roman"/>
        <family val="1"/>
      </rPr>
      <t>50</t>
    </r>
    <r>
      <rPr>
        <sz val="11"/>
        <rFont val="宋体"/>
        <family val="0"/>
      </rPr>
      <t>座小型病险水库病险整治；对全区重点区域、重要点位山坪塘</t>
    </r>
    <r>
      <rPr>
        <sz val="11"/>
        <rFont val="Times New Roman"/>
        <family val="1"/>
      </rPr>
      <t>200</t>
    </r>
    <r>
      <rPr>
        <sz val="11"/>
        <rFont val="宋体"/>
        <family val="0"/>
      </rPr>
      <t>口进行整治，维修整治灌溉渠系</t>
    </r>
    <r>
      <rPr>
        <sz val="11"/>
        <rFont val="Times New Roman"/>
        <family val="1"/>
      </rPr>
      <t>300</t>
    </r>
    <r>
      <rPr>
        <sz val="11"/>
        <rFont val="宋体"/>
        <family val="0"/>
      </rPr>
      <t>千米；治理水土流失面积</t>
    </r>
    <r>
      <rPr>
        <sz val="11"/>
        <rFont val="Times New Roman"/>
        <family val="1"/>
      </rPr>
      <t>70</t>
    </r>
    <r>
      <rPr>
        <sz val="11"/>
        <rFont val="宋体"/>
        <family val="0"/>
      </rPr>
      <t>平方千米</t>
    </r>
  </si>
  <si>
    <r>
      <rPr>
        <sz val="11"/>
        <rFont val="宋体"/>
        <family val="0"/>
      </rPr>
      <t>完成友谊等</t>
    </r>
    <r>
      <rPr>
        <sz val="11"/>
        <rFont val="Times New Roman"/>
        <family val="1"/>
      </rPr>
      <t>9</t>
    </r>
    <r>
      <rPr>
        <sz val="11"/>
        <rFont val="宋体"/>
        <family val="0"/>
      </rPr>
      <t>座小型病险水库的大坝、溢洪道、放水设施的病险整治；完成</t>
    </r>
    <r>
      <rPr>
        <sz val="11"/>
        <rFont val="Times New Roman"/>
        <family val="1"/>
      </rPr>
      <t>40</t>
    </r>
    <r>
      <rPr>
        <sz val="11"/>
        <rFont val="宋体"/>
        <family val="0"/>
      </rPr>
      <t>口重点位山坪塘整治，维修整治灌溉渠系</t>
    </r>
    <r>
      <rPr>
        <sz val="11"/>
        <rFont val="Times New Roman"/>
        <family val="1"/>
      </rPr>
      <t>100</t>
    </r>
    <r>
      <rPr>
        <sz val="11"/>
        <rFont val="宋体"/>
        <family val="0"/>
      </rPr>
      <t>千米；治理水土流失面积</t>
    </r>
    <r>
      <rPr>
        <sz val="11"/>
        <rFont val="Times New Roman"/>
        <family val="1"/>
      </rPr>
      <t>23</t>
    </r>
    <r>
      <rPr>
        <sz val="11"/>
        <rFont val="宋体"/>
        <family val="0"/>
      </rPr>
      <t>平方千米</t>
    </r>
  </si>
  <si>
    <r>
      <t>恩阳区水利工程规划建设中心</t>
    </r>
    <r>
      <rPr>
        <sz val="11"/>
        <rFont val="Times New Roman"/>
        <family val="1"/>
      </rPr>
      <t xml:space="preserve">
</t>
    </r>
    <r>
      <rPr>
        <sz val="11"/>
        <rFont val="宋体"/>
        <family val="0"/>
      </rPr>
      <t>恩阳区水土保持委员会办公室</t>
    </r>
    <r>
      <rPr>
        <sz val="11"/>
        <rFont val="Times New Roman"/>
        <family val="1"/>
      </rPr>
      <t xml:space="preserve">
</t>
    </r>
    <r>
      <rPr>
        <sz val="11"/>
        <rFont val="宋体"/>
        <family val="0"/>
      </rPr>
      <t>各项目村民委员会</t>
    </r>
  </si>
  <si>
    <r>
      <rPr>
        <sz val="11"/>
        <rFont val="宋体"/>
        <family val="0"/>
      </rPr>
      <t>防洪减灾能力提升</t>
    </r>
  </si>
  <si>
    <r>
      <t>完成柳树河等</t>
    </r>
    <r>
      <rPr>
        <sz val="11"/>
        <rFont val="Times New Roman"/>
        <family val="1"/>
      </rPr>
      <t>3</t>
    </r>
    <r>
      <rPr>
        <sz val="11"/>
        <rFont val="宋体"/>
        <family val="0"/>
      </rPr>
      <t>条山洪沟治理；对双河、芝子河、鳌溪河、茶坝河范围内</t>
    </r>
    <r>
      <rPr>
        <sz val="11"/>
        <rFont val="Times New Roman"/>
        <family val="1"/>
      </rPr>
      <t>31</t>
    </r>
    <r>
      <rPr>
        <sz val="11"/>
        <rFont val="宋体"/>
        <family val="0"/>
      </rPr>
      <t>条微小流域开展防洪治理；完成茶坝河、芝子河、鳌溪河等沿河</t>
    </r>
    <r>
      <rPr>
        <sz val="11"/>
        <rFont val="Times New Roman"/>
        <family val="1"/>
      </rPr>
      <t>6</t>
    </r>
    <r>
      <rPr>
        <sz val="11"/>
        <rFont val="宋体"/>
        <family val="0"/>
      </rPr>
      <t>个场镇防洪治理工程</t>
    </r>
  </si>
  <si>
    <r>
      <rPr>
        <sz val="11"/>
        <rFont val="宋体"/>
        <family val="0"/>
      </rPr>
      <t>完成恩阳区柳树河山洪沟治理工程；完成茶坝河茶坝镇二道河段防洪治理工程石河堰改造和护岸工程；续建完成芝子河沿河场镇防洪治理工程</t>
    </r>
  </si>
  <si>
    <r>
      <t>恩阳区河库管理中心</t>
    </r>
    <r>
      <rPr>
        <sz val="11"/>
        <rFont val="Times New Roman"/>
        <family val="1"/>
      </rPr>
      <t xml:space="preserve">
</t>
    </r>
    <r>
      <rPr>
        <sz val="11"/>
        <rFont val="宋体"/>
        <family val="0"/>
      </rPr>
      <t>恩阳区水利工程规划建设中心</t>
    </r>
  </si>
  <si>
    <r>
      <rPr>
        <sz val="11"/>
        <rFont val="宋体"/>
        <family val="0"/>
      </rPr>
      <t>农村供水提升</t>
    </r>
  </si>
  <si>
    <r>
      <rPr>
        <sz val="11"/>
        <rFont val="宋体"/>
        <family val="0"/>
      </rPr>
      <t>改造提升柳林等</t>
    </r>
    <r>
      <rPr>
        <sz val="11"/>
        <rFont val="Times New Roman"/>
        <family val="1"/>
      </rPr>
      <t>7</t>
    </r>
    <r>
      <rPr>
        <sz val="11"/>
        <rFont val="宋体"/>
        <family val="0"/>
      </rPr>
      <t>个片区</t>
    </r>
    <r>
      <rPr>
        <sz val="11"/>
        <rFont val="Times New Roman"/>
        <family val="1"/>
      </rPr>
      <t>21</t>
    </r>
    <r>
      <rPr>
        <sz val="11"/>
        <rFont val="宋体"/>
        <family val="0"/>
      </rPr>
      <t>个供水场站，改造取水口</t>
    </r>
    <r>
      <rPr>
        <sz val="11"/>
        <rFont val="Times New Roman"/>
        <family val="1"/>
      </rPr>
      <t>14</t>
    </r>
    <r>
      <rPr>
        <sz val="11"/>
        <rFont val="宋体"/>
        <family val="0"/>
      </rPr>
      <t>处，增设智慧水务平台，安装智能水表</t>
    </r>
    <r>
      <rPr>
        <sz val="11"/>
        <rFont val="Times New Roman"/>
        <family val="1"/>
      </rPr>
      <t>7.3</t>
    </r>
    <r>
      <rPr>
        <sz val="11"/>
        <rFont val="宋体"/>
        <family val="0"/>
      </rPr>
      <t>万只，铺设提水管道</t>
    </r>
    <r>
      <rPr>
        <sz val="11"/>
        <rFont val="Times New Roman"/>
        <family val="1"/>
      </rPr>
      <t>42</t>
    </r>
    <r>
      <rPr>
        <sz val="11"/>
        <rFont val="宋体"/>
        <family val="0"/>
      </rPr>
      <t>千米，输配水管道</t>
    </r>
    <r>
      <rPr>
        <sz val="11"/>
        <rFont val="Times New Roman"/>
        <family val="1"/>
      </rPr>
      <t>637</t>
    </r>
    <r>
      <rPr>
        <sz val="11"/>
        <rFont val="宋体"/>
        <family val="0"/>
      </rPr>
      <t>千米，场镇集中供水覆盖人口</t>
    </r>
    <r>
      <rPr>
        <sz val="11"/>
        <rFont val="Times New Roman"/>
        <family val="1"/>
      </rPr>
      <t>9.5</t>
    </r>
    <r>
      <rPr>
        <sz val="11"/>
        <rFont val="宋体"/>
        <family val="0"/>
      </rPr>
      <t>万人，村社分散供水覆盖人口</t>
    </r>
    <r>
      <rPr>
        <sz val="11"/>
        <rFont val="Times New Roman"/>
        <family val="1"/>
      </rPr>
      <t>14.3</t>
    </r>
    <r>
      <rPr>
        <sz val="11"/>
        <rFont val="宋体"/>
        <family val="0"/>
      </rPr>
      <t>万人</t>
    </r>
  </si>
  <si>
    <r>
      <t>启动实施雪山、下八庙等</t>
    </r>
    <r>
      <rPr>
        <sz val="11"/>
        <rFont val="Times New Roman"/>
        <family val="1"/>
      </rPr>
      <t>5</t>
    </r>
    <r>
      <rPr>
        <sz val="11"/>
        <rFont val="宋体"/>
        <family val="0"/>
      </rPr>
      <t>个供水场站改造提升，以及改造取水口、安装智能水表、铺设提水管道、输配水管道</t>
    </r>
  </si>
  <si>
    <t>恩阳区鸿发公用事业投资有限公司</t>
  </si>
  <si>
    <r>
      <rPr>
        <sz val="11"/>
        <rFont val="宋体"/>
        <family val="0"/>
      </rPr>
      <t>恩阳区</t>
    </r>
    <r>
      <rPr>
        <sz val="11"/>
        <rFont val="Times New Roman"/>
        <family val="1"/>
      </rPr>
      <t xml:space="preserve">
</t>
    </r>
    <r>
      <rPr>
        <sz val="11"/>
        <rFont val="宋体"/>
        <family val="0"/>
      </rPr>
      <t>人民政府</t>
    </r>
  </si>
  <si>
    <r>
      <rPr>
        <sz val="11"/>
        <rFont val="宋体"/>
        <family val="0"/>
      </rPr>
      <t>城区拦蓄水工程</t>
    </r>
  </si>
  <si>
    <r>
      <rPr>
        <sz val="11"/>
        <rFont val="宋体"/>
        <family val="0"/>
      </rPr>
      <t>新建县城拦河闸坝</t>
    </r>
    <r>
      <rPr>
        <sz val="11"/>
        <rFont val="Times New Roman"/>
        <family val="1"/>
      </rPr>
      <t>3</t>
    </r>
    <r>
      <rPr>
        <sz val="11"/>
        <rFont val="宋体"/>
        <family val="0"/>
      </rPr>
      <t>座，升级改造</t>
    </r>
    <r>
      <rPr>
        <sz val="11"/>
        <rFont val="Times New Roman"/>
        <family val="1"/>
      </rPr>
      <t>3</t>
    </r>
    <r>
      <rPr>
        <sz val="11"/>
        <rFont val="宋体"/>
        <family val="0"/>
      </rPr>
      <t>座，河道护岸</t>
    </r>
    <r>
      <rPr>
        <sz val="11"/>
        <rFont val="Times New Roman"/>
        <family val="1"/>
      </rPr>
      <t>3.5</t>
    </r>
    <r>
      <rPr>
        <sz val="11"/>
        <rFont val="宋体"/>
        <family val="0"/>
      </rPr>
      <t>公里，配套建设附属设施</t>
    </r>
  </si>
  <si>
    <r>
      <rPr>
        <sz val="11"/>
        <rFont val="宋体"/>
        <family val="0"/>
      </rPr>
      <t>完成新建县城拦河闸坝</t>
    </r>
    <r>
      <rPr>
        <sz val="11"/>
        <rFont val="Times New Roman"/>
        <family val="1"/>
      </rPr>
      <t>2</t>
    </r>
    <r>
      <rPr>
        <sz val="11"/>
        <rFont val="宋体"/>
        <family val="0"/>
      </rPr>
      <t>座，配套河岸护岸建设</t>
    </r>
  </si>
  <si>
    <r>
      <t>南江县河湖管理</t>
    </r>
    <r>
      <rPr>
        <sz val="11"/>
        <rFont val="Times New Roman"/>
        <family val="1"/>
      </rPr>
      <t xml:space="preserve">
</t>
    </r>
    <r>
      <rPr>
        <sz val="11"/>
        <rFont val="宋体"/>
        <family val="0"/>
      </rPr>
      <t>保护中心</t>
    </r>
  </si>
  <si>
    <r>
      <rPr>
        <sz val="11"/>
        <rFont val="宋体"/>
        <family val="0"/>
      </rPr>
      <t>云顶茶乡水源建设开发利用</t>
    </r>
  </si>
  <si>
    <r>
      <rPr>
        <sz val="11"/>
        <rFont val="宋体"/>
        <family val="0"/>
      </rPr>
      <t>新建总库容</t>
    </r>
    <r>
      <rPr>
        <sz val="11"/>
        <rFont val="Times New Roman"/>
        <family val="1"/>
      </rPr>
      <t>26.18</t>
    </r>
    <r>
      <rPr>
        <sz val="11"/>
        <rFont val="宋体"/>
        <family val="0"/>
      </rPr>
      <t>万立方的纸厂河水源水库一座，配套建设附属设施，扩建云顶茶乡水厂；扩建坳盘窝及魏家沟水库，新建元顶、东垭供水工程，配套供水管网</t>
    </r>
    <r>
      <rPr>
        <sz val="11"/>
        <rFont val="Times New Roman"/>
        <family val="1"/>
      </rPr>
      <t>72</t>
    </r>
    <r>
      <rPr>
        <sz val="11"/>
        <rFont val="宋体"/>
        <family val="0"/>
      </rPr>
      <t>公里，日新增供水能力</t>
    </r>
    <r>
      <rPr>
        <sz val="11"/>
        <rFont val="Times New Roman"/>
        <family val="1"/>
      </rPr>
      <t>0.8</t>
    </r>
    <r>
      <rPr>
        <sz val="11"/>
        <rFont val="宋体"/>
        <family val="0"/>
      </rPr>
      <t>万吨</t>
    </r>
  </si>
  <si>
    <r>
      <rPr>
        <sz val="11"/>
        <rFont val="宋体"/>
        <family val="0"/>
      </rPr>
      <t>完成纸厂河水源水库主体工程建设，完成坳盘窝水库扩建主体，新建元顶、东垭顶供水工程并配套供水管</t>
    </r>
    <r>
      <rPr>
        <sz val="11"/>
        <rFont val="Times New Roman"/>
        <family val="1"/>
      </rPr>
      <t>28</t>
    </r>
    <r>
      <rPr>
        <sz val="11"/>
        <rFont val="宋体"/>
        <family val="0"/>
      </rPr>
      <t>公里</t>
    </r>
  </si>
  <si>
    <r>
      <rPr>
        <sz val="11"/>
        <rFont val="宋体"/>
        <family val="0"/>
      </rPr>
      <t>南江县润和市政工程有限责任公司</t>
    </r>
  </si>
  <si>
    <r>
      <rPr>
        <sz val="11"/>
        <rFont val="宋体"/>
        <family val="0"/>
      </rPr>
      <t>抗旱水源建设</t>
    </r>
  </si>
  <si>
    <r>
      <rPr>
        <sz val="11"/>
        <rFont val="宋体"/>
        <family val="0"/>
      </rPr>
      <t>新建总库容</t>
    </r>
    <r>
      <rPr>
        <sz val="11"/>
        <rFont val="Times New Roman"/>
        <family val="1"/>
      </rPr>
      <t>320</t>
    </r>
    <r>
      <rPr>
        <sz val="11"/>
        <rFont val="宋体"/>
        <family val="0"/>
      </rPr>
      <t>万立方米小型水库</t>
    </r>
    <r>
      <rPr>
        <sz val="11"/>
        <rFont val="Times New Roman"/>
        <family val="1"/>
      </rPr>
      <t>1</t>
    </r>
    <r>
      <rPr>
        <sz val="11"/>
        <rFont val="宋体"/>
        <family val="0"/>
      </rPr>
      <t>座，新（改）建供水管网</t>
    </r>
    <r>
      <rPr>
        <sz val="11"/>
        <rFont val="Times New Roman"/>
        <family val="1"/>
      </rPr>
      <t>238</t>
    </r>
    <r>
      <rPr>
        <sz val="11"/>
        <rFont val="宋体"/>
        <family val="0"/>
      </rPr>
      <t>公里，配套建设供水中转站及附属设施</t>
    </r>
  </si>
  <si>
    <r>
      <rPr>
        <sz val="11"/>
        <rFont val="宋体"/>
        <family val="0"/>
      </rPr>
      <t>完成土石方开挖填筑</t>
    </r>
    <r>
      <rPr>
        <sz val="11"/>
        <rFont val="Times New Roman"/>
        <family val="1"/>
      </rPr>
      <t>11.78</t>
    </r>
    <r>
      <rPr>
        <sz val="11"/>
        <rFont val="宋体"/>
        <family val="0"/>
      </rPr>
      <t>万立方米，混凝土浇筑</t>
    </r>
    <r>
      <rPr>
        <sz val="11"/>
        <rFont val="Times New Roman"/>
        <family val="1"/>
      </rPr>
      <t>0.3</t>
    </r>
    <r>
      <rPr>
        <sz val="11"/>
        <rFont val="宋体"/>
        <family val="0"/>
      </rPr>
      <t>万立方米；新改建供水管网</t>
    </r>
    <r>
      <rPr>
        <sz val="11"/>
        <rFont val="Times New Roman"/>
        <family val="1"/>
      </rPr>
      <t>42</t>
    </r>
    <r>
      <rPr>
        <sz val="11"/>
        <rFont val="宋体"/>
        <family val="0"/>
      </rPr>
      <t>公里，配套建设供水中转站及附属设施</t>
    </r>
  </si>
  <si>
    <r>
      <rPr>
        <sz val="11"/>
        <rFont val="宋体"/>
        <family val="0"/>
      </rPr>
      <t>南江县水投公司</t>
    </r>
  </si>
  <si>
    <r>
      <rPr>
        <sz val="11"/>
        <rFont val="宋体"/>
        <family val="0"/>
      </rPr>
      <t>防洪治理</t>
    </r>
  </si>
  <si>
    <r>
      <rPr>
        <sz val="11"/>
        <rFont val="宋体"/>
        <family val="0"/>
      </rPr>
      <t>综合治理河长</t>
    </r>
    <r>
      <rPr>
        <sz val="11"/>
        <rFont val="Times New Roman"/>
        <family val="1"/>
      </rPr>
      <t>34</t>
    </r>
    <r>
      <rPr>
        <sz val="11"/>
        <rFont val="宋体"/>
        <family val="0"/>
      </rPr>
      <t>公里，新建堤防</t>
    </r>
    <r>
      <rPr>
        <sz val="11"/>
        <rFont val="Times New Roman"/>
        <family val="1"/>
      </rPr>
      <t>22</t>
    </r>
    <r>
      <rPr>
        <sz val="11"/>
        <rFont val="宋体"/>
        <family val="0"/>
      </rPr>
      <t>公里，河道疏浚</t>
    </r>
    <r>
      <rPr>
        <sz val="11"/>
        <rFont val="Times New Roman"/>
        <family val="1"/>
      </rPr>
      <t>29</t>
    </r>
    <r>
      <rPr>
        <sz val="11"/>
        <rFont val="宋体"/>
        <family val="0"/>
      </rPr>
      <t>公里，加固堤防、护岸</t>
    </r>
    <r>
      <rPr>
        <sz val="11"/>
        <rFont val="Times New Roman"/>
        <family val="1"/>
      </rPr>
      <t>5</t>
    </r>
    <r>
      <rPr>
        <sz val="11"/>
        <rFont val="宋体"/>
        <family val="0"/>
      </rPr>
      <t>公里</t>
    </r>
  </si>
  <si>
    <r>
      <rPr>
        <sz val="11"/>
        <rFont val="宋体"/>
        <family val="0"/>
      </rPr>
      <t>综合治理河长</t>
    </r>
    <r>
      <rPr>
        <sz val="11"/>
        <rFont val="Times New Roman"/>
        <family val="1"/>
      </rPr>
      <t>5.6</t>
    </r>
    <r>
      <rPr>
        <sz val="11"/>
        <rFont val="宋体"/>
        <family val="0"/>
      </rPr>
      <t>公里，新建堤防</t>
    </r>
    <r>
      <rPr>
        <sz val="11"/>
        <rFont val="Times New Roman"/>
        <family val="1"/>
      </rPr>
      <t>4.85</t>
    </r>
    <r>
      <rPr>
        <sz val="11"/>
        <rFont val="宋体"/>
        <family val="0"/>
      </rPr>
      <t>公里，清淤疏浚</t>
    </r>
    <r>
      <rPr>
        <sz val="11"/>
        <rFont val="Times New Roman"/>
        <family val="1"/>
      </rPr>
      <t>5.2</t>
    </r>
    <r>
      <rPr>
        <sz val="11"/>
        <rFont val="宋体"/>
        <family val="0"/>
      </rPr>
      <t>公里，加固堤防、护岸</t>
    </r>
    <r>
      <rPr>
        <sz val="11"/>
        <rFont val="Times New Roman"/>
        <family val="1"/>
      </rPr>
      <t>2</t>
    </r>
    <r>
      <rPr>
        <sz val="11"/>
        <rFont val="宋体"/>
        <family val="0"/>
      </rPr>
      <t>公里</t>
    </r>
  </si>
  <si>
    <r>
      <rPr>
        <sz val="11"/>
        <rFont val="宋体"/>
        <family val="0"/>
      </rPr>
      <t>大小通江河流域治理</t>
    </r>
  </si>
  <si>
    <r>
      <rPr>
        <sz val="11"/>
        <rFont val="宋体"/>
        <family val="0"/>
      </rPr>
      <t>河道综合治理域</t>
    </r>
    <r>
      <rPr>
        <sz val="11"/>
        <rFont val="Times New Roman"/>
        <family val="1"/>
      </rPr>
      <t>37.6</t>
    </r>
    <r>
      <rPr>
        <sz val="11"/>
        <rFont val="宋体"/>
        <family val="0"/>
      </rPr>
      <t>公里，其中：小通江河防洪治理一期</t>
    </r>
    <r>
      <rPr>
        <sz val="11"/>
        <rFont val="Times New Roman"/>
        <family val="1"/>
      </rPr>
      <t>13</t>
    </r>
    <r>
      <rPr>
        <sz val="11"/>
        <rFont val="宋体"/>
        <family val="0"/>
      </rPr>
      <t>公里、二期</t>
    </r>
    <r>
      <rPr>
        <sz val="11"/>
        <rFont val="Times New Roman"/>
        <family val="1"/>
      </rPr>
      <t>12.6</t>
    </r>
    <r>
      <rPr>
        <sz val="11"/>
        <rFont val="宋体"/>
        <family val="0"/>
      </rPr>
      <t>公里，毛浴场镇</t>
    </r>
    <r>
      <rPr>
        <sz val="11"/>
        <rFont val="Times New Roman"/>
        <family val="1"/>
      </rPr>
      <t>6</t>
    </r>
    <r>
      <rPr>
        <sz val="11"/>
        <rFont val="宋体"/>
        <family val="0"/>
      </rPr>
      <t>公里、胜利场镇</t>
    </r>
    <r>
      <rPr>
        <sz val="11"/>
        <rFont val="Times New Roman"/>
        <family val="1"/>
      </rPr>
      <t>6</t>
    </r>
    <r>
      <rPr>
        <sz val="11"/>
        <rFont val="宋体"/>
        <family val="0"/>
      </rPr>
      <t>公里；大通江河流域新建堤防</t>
    </r>
    <r>
      <rPr>
        <sz val="11"/>
        <rFont val="Times New Roman"/>
        <family val="1"/>
      </rPr>
      <t>2</t>
    </r>
    <r>
      <rPr>
        <sz val="11"/>
        <rFont val="宋体"/>
        <family val="0"/>
      </rPr>
      <t>公里，堤防整治</t>
    </r>
    <r>
      <rPr>
        <sz val="11"/>
        <rFont val="Times New Roman"/>
        <family val="1"/>
      </rPr>
      <t>3</t>
    </r>
    <r>
      <rPr>
        <sz val="11"/>
        <rFont val="宋体"/>
        <family val="0"/>
      </rPr>
      <t>公里</t>
    </r>
  </si>
  <si>
    <r>
      <rPr>
        <sz val="11"/>
        <rFont val="宋体"/>
        <family val="0"/>
      </rPr>
      <t>完成小通江河防洪治理一期</t>
    </r>
    <r>
      <rPr>
        <sz val="11"/>
        <rFont val="Times New Roman"/>
        <family val="1"/>
      </rPr>
      <t>13</t>
    </r>
    <r>
      <rPr>
        <sz val="11"/>
        <rFont val="宋体"/>
        <family val="0"/>
      </rPr>
      <t>公里；完成大通江河堤防</t>
    </r>
    <r>
      <rPr>
        <sz val="11"/>
        <rFont val="Times New Roman"/>
        <family val="1"/>
      </rPr>
      <t>1.3</t>
    </r>
    <r>
      <rPr>
        <sz val="11"/>
        <rFont val="宋体"/>
        <family val="0"/>
      </rPr>
      <t>公里，堤防整治</t>
    </r>
    <r>
      <rPr>
        <sz val="11"/>
        <rFont val="Times New Roman"/>
        <family val="1"/>
      </rPr>
      <t>1.5</t>
    </r>
    <r>
      <rPr>
        <sz val="11"/>
        <rFont val="宋体"/>
        <family val="0"/>
      </rPr>
      <t>公里</t>
    </r>
  </si>
  <si>
    <r>
      <rPr>
        <sz val="11"/>
        <rFont val="宋体"/>
        <family val="0"/>
      </rPr>
      <t>通江县中小河流治理工程建设管理中心</t>
    </r>
  </si>
  <si>
    <r>
      <rPr>
        <sz val="11"/>
        <color indexed="8"/>
        <rFont val="宋体"/>
        <family val="0"/>
      </rPr>
      <t>同州片区供水工程</t>
    </r>
  </si>
  <si>
    <r>
      <t>扩建信义水厂</t>
    </r>
    <r>
      <rPr>
        <sz val="11"/>
        <color indexed="8"/>
        <rFont val="Times New Roman"/>
        <family val="1"/>
      </rPr>
      <t>3</t>
    </r>
    <r>
      <rPr>
        <sz val="11"/>
        <color indexed="8"/>
        <rFont val="宋体"/>
        <family val="0"/>
      </rPr>
      <t>万吨</t>
    </r>
    <r>
      <rPr>
        <sz val="11"/>
        <color indexed="8"/>
        <rFont val="Times New Roman"/>
        <family val="1"/>
      </rPr>
      <t>/</t>
    </r>
    <r>
      <rPr>
        <sz val="11"/>
        <color indexed="8"/>
        <rFont val="宋体"/>
        <family val="0"/>
      </rPr>
      <t>日净水设施一组、凤凰水厂</t>
    </r>
    <r>
      <rPr>
        <sz val="11"/>
        <color indexed="8"/>
        <rFont val="Times New Roman"/>
        <family val="1"/>
      </rPr>
      <t>1.5</t>
    </r>
    <r>
      <rPr>
        <sz val="11"/>
        <color indexed="8"/>
        <rFont val="宋体"/>
        <family val="0"/>
      </rPr>
      <t>万吨</t>
    </r>
    <r>
      <rPr>
        <sz val="11"/>
        <color indexed="8"/>
        <rFont val="Times New Roman"/>
        <family val="1"/>
      </rPr>
      <t>/</t>
    </r>
    <r>
      <rPr>
        <sz val="11"/>
        <color indexed="8"/>
        <rFont val="宋体"/>
        <family val="0"/>
      </rPr>
      <t>日净水设施一组；升级改造华严水厂供水设施</t>
    </r>
    <r>
      <rPr>
        <sz val="11"/>
        <color indexed="8"/>
        <rFont val="Times New Roman"/>
        <family val="1"/>
      </rPr>
      <t>3</t>
    </r>
    <r>
      <rPr>
        <sz val="11"/>
        <color indexed="8"/>
        <rFont val="宋体"/>
        <family val="0"/>
      </rPr>
      <t>万吨</t>
    </r>
    <r>
      <rPr>
        <sz val="11"/>
        <color indexed="8"/>
        <rFont val="Times New Roman"/>
        <family val="1"/>
      </rPr>
      <t>/</t>
    </r>
    <r>
      <rPr>
        <sz val="11"/>
        <color indexed="8"/>
        <rFont val="宋体"/>
        <family val="0"/>
      </rPr>
      <t>日一座，改造</t>
    </r>
    <r>
      <rPr>
        <sz val="11"/>
        <color indexed="8"/>
        <rFont val="Times New Roman"/>
        <family val="1"/>
      </rPr>
      <t>DN100-400</t>
    </r>
    <r>
      <rPr>
        <sz val="11"/>
        <color indexed="8"/>
        <rFont val="宋体"/>
        <family val="0"/>
      </rPr>
      <t>供水管网</t>
    </r>
    <r>
      <rPr>
        <sz val="11"/>
        <color indexed="8"/>
        <rFont val="Times New Roman"/>
        <family val="1"/>
      </rPr>
      <t>85</t>
    </r>
    <r>
      <rPr>
        <sz val="11"/>
        <color indexed="8"/>
        <rFont val="宋体"/>
        <family val="0"/>
      </rPr>
      <t>公里、调节水池</t>
    </r>
    <r>
      <rPr>
        <sz val="11"/>
        <color indexed="8"/>
        <rFont val="Times New Roman"/>
        <family val="1"/>
      </rPr>
      <t>5</t>
    </r>
    <r>
      <rPr>
        <sz val="11"/>
        <color indexed="8"/>
        <rFont val="宋体"/>
        <family val="0"/>
      </rPr>
      <t>口；新建刘家河至信义水厂输水管网</t>
    </r>
    <r>
      <rPr>
        <sz val="11"/>
        <color indexed="8"/>
        <rFont val="Times New Roman"/>
        <family val="1"/>
      </rPr>
      <t>16</t>
    </r>
    <r>
      <rPr>
        <sz val="11"/>
        <color indexed="8"/>
        <rFont val="宋体"/>
        <family val="0"/>
      </rPr>
      <t>公里及配套设施；改造计量器具</t>
    </r>
    <r>
      <rPr>
        <sz val="11"/>
        <color indexed="8"/>
        <rFont val="Times New Roman"/>
        <family val="1"/>
      </rPr>
      <t>12</t>
    </r>
    <r>
      <rPr>
        <sz val="11"/>
        <color indexed="8"/>
        <rFont val="宋体"/>
        <family val="0"/>
      </rPr>
      <t>万支、配套建设智慧水务平台</t>
    </r>
  </si>
  <si>
    <r>
      <rPr>
        <sz val="11"/>
        <color indexed="8"/>
        <rFont val="宋体"/>
        <family val="0"/>
      </rPr>
      <t>完成华严水厂供水设施升级改造，铺设供水管网</t>
    </r>
    <r>
      <rPr>
        <sz val="11"/>
        <color indexed="8"/>
        <rFont val="Times New Roman"/>
        <family val="1"/>
      </rPr>
      <t>30</t>
    </r>
    <r>
      <rPr>
        <sz val="11"/>
        <color indexed="8"/>
        <rFont val="宋体"/>
        <family val="0"/>
      </rPr>
      <t>公里，凤凰水厂</t>
    </r>
    <r>
      <rPr>
        <sz val="11"/>
        <color indexed="8"/>
        <rFont val="Times New Roman"/>
        <family val="1"/>
      </rPr>
      <t>1.5</t>
    </r>
    <r>
      <rPr>
        <sz val="11"/>
        <color indexed="8"/>
        <rFont val="宋体"/>
        <family val="0"/>
      </rPr>
      <t>万吨</t>
    </r>
    <r>
      <rPr>
        <sz val="11"/>
        <color indexed="8"/>
        <rFont val="Times New Roman"/>
        <family val="1"/>
      </rPr>
      <t>/</t>
    </r>
    <r>
      <rPr>
        <sz val="11"/>
        <color indexed="8"/>
        <rFont val="宋体"/>
        <family val="0"/>
      </rPr>
      <t>日净水设施基础施工，改造计量器具</t>
    </r>
    <r>
      <rPr>
        <sz val="11"/>
        <color indexed="8"/>
        <rFont val="Times New Roman"/>
        <family val="1"/>
      </rPr>
      <t>8</t>
    </r>
    <r>
      <rPr>
        <sz val="11"/>
        <color indexed="8"/>
        <rFont val="宋体"/>
        <family val="0"/>
      </rPr>
      <t>万支、配套建设智慧水务平台</t>
    </r>
  </si>
  <si>
    <r>
      <rPr>
        <sz val="11"/>
        <color indexed="8"/>
        <rFont val="宋体"/>
        <family val="0"/>
      </rPr>
      <t>四川泓源常青公用事业集团有限公司</t>
    </r>
  </si>
  <si>
    <r>
      <rPr>
        <sz val="11"/>
        <color indexed="8"/>
        <rFont val="宋体"/>
        <family val="0"/>
      </rPr>
      <t>平昌县</t>
    </r>
    <r>
      <rPr>
        <sz val="11"/>
        <color indexed="8"/>
        <rFont val="Times New Roman"/>
        <family val="1"/>
      </rPr>
      <t xml:space="preserve">
</t>
    </r>
    <r>
      <rPr>
        <sz val="11"/>
        <color indexed="8"/>
        <rFont val="宋体"/>
        <family val="0"/>
      </rPr>
      <t>人民政府</t>
    </r>
  </si>
  <si>
    <r>
      <t>（三）城乡建设（</t>
    </r>
    <r>
      <rPr>
        <b/>
        <sz val="11"/>
        <rFont val="Times New Roman"/>
        <family val="1"/>
      </rPr>
      <t>12</t>
    </r>
    <r>
      <rPr>
        <b/>
        <sz val="11"/>
        <rFont val="宋体"/>
        <family val="0"/>
      </rPr>
      <t>个）</t>
    </r>
  </si>
  <si>
    <r>
      <rPr>
        <sz val="11"/>
        <rFont val="宋体"/>
        <family val="0"/>
      </rPr>
      <t>城市中轴景观线及配套基础设施建设</t>
    </r>
  </si>
  <si>
    <r>
      <rPr>
        <sz val="11"/>
        <rFont val="宋体"/>
        <family val="0"/>
      </rPr>
      <t>新建上盖广场</t>
    </r>
    <r>
      <rPr>
        <sz val="11"/>
        <rFont val="Times New Roman"/>
        <family val="1"/>
      </rPr>
      <t>1</t>
    </r>
    <r>
      <rPr>
        <sz val="11"/>
        <rFont val="宋体"/>
        <family val="0"/>
      </rPr>
      <t>处、架空栈道</t>
    </r>
    <r>
      <rPr>
        <sz val="11"/>
        <rFont val="Times New Roman"/>
        <family val="1"/>
      </rPr>
      <t>338</t>
    </r>
    <r>
      <rPr>
        <sz val="11"/>
        <rFont val="宋体"/>
        <family val="0"/>
      </rPr>
      <t>米、玻璃栈道</t>
    </r>
    <r>
      <rPr>
        <sz val="11"/>
        <rFont val="Times New Roman"/>
        <family val="1"/>
      </rPr>
      <t>480</t>
    </r>
    <r>
      <rPr>
        <sz val="11"/>
        <rFont val="宋体"/>
        <family val="0"/>
      </rPr>
      <t>米、诗逸亭</t>
    </r>
    <r>
      <rPr>
        <sz val="11"/>
        <rFont val="Times New Roman"/>
        <family val="1"/>
      </rPr>
      <t>1</t>
    </r>
    <r>
      <rPr>
        <sz val="11"/>
        <rFont val="宋体"/>
        <family val="0"/>
      </rPr>
      <t>个，配套给排水管网、亮化、绿化、公厕等附属设施</t>
    </r>
  </si>
  <si>
    <r>
      <rPr>
        <sz val="11"/>
        <rFont val="宋体"/>
        <family val="0"/>
      </rPr>
      <t>完成基础施工，新建给排水管</t>
    </r>
    <r>
      <rPr>
        <sz val="11"/>
        <rFont val="Times New Roman"/>
        <family val="1"/>
      </rPr>
      <t>2</t>
    </r>
    <r>
      <rPr>
        <sz val="11"/>
        <rFont val="宋体"/>
        <family val="0"/>
      </rPr>
      <t>公里，配套完善其他附属设施</t>
    </r>
  </si>
  <si>
    <r>
      <t>巴中源丰发展</t>
    </r>
    <r>
      <rPr>
        <sz val="11"/>
        <rFont val="Times New Roman"/>
        <family val="1"/>
      </rPr>
      <t xml:space="preserve">
</t>
    </r>
    <r>
      <rPr>
        <sz val="11"/>
        <rFont val="宋体"/>
        <family val="0"/>
      </rPr>
      <t>有限公司</t>
    </r>
  </si>
  <si>
    <t>巴中城区综合管网改造</t>
  </si>
  <si>
    <t>新（改）建南坝、回风、东城、西城片区及莲山湖新区雨污水、天然气、供水管网107.1公里及开挖路面恢复，配套建设检查井2120座及其他附属设施；改造市政燃气管网约30公里、庭院燃气管网约50公里、户内燃气管道约150公里，配套燃气安全装置约30000个、调压器约700个、排水管道约50公里及检查井等附属设施</t>
  </si>
  <si>
    <r>
      <t>新（改）建巴中城区雨污水、天然气、供水管网</t>
    </r>
    <r>
      <rPr>
        <sz val="11"/>
        <rFont val="Times New Roman"/>
        <family val="1"/>
      </rPr>
      <t>50</t>
    </r>
    <r>
      <rPr>
        <sz val="11"/>
        <rFont val="宋体"/>
        <family val="0"/>
      </rPr>
      <t>公里、检查井</t>
    </r>
    <r>
      <rPr>
        <sz val="11"/>
        <rFont val="Times New Roman"/>
        <family val="1"/>
      </rPr>
      <t>1000</t>
    </r>
    <r>
      <rPr>
        <sz val="11"/>
        <rFont val="宋体"/>
        <family val="0"/>
      </rPr>
      <t>座；改造市政燃气管网</t>
    </r>
    <r>
      <rPr>
        <sz val="11"/>
        <rFont val="Times New Roman"/>
        <family val="1"/>
      </rPr>
      <t>10</t>
    </r>
    <r>
      <rPr>
        <sz val="11"/>
        <rFont val="宋体"/>
        <family val="0"/>
      </rPr>
      <t>公里、庭院燃气管网</t>
    </r>
    <r>
      <rPr>
        <sz val="11"/>
        <rFont val="Times New Roman"/>
        <family val="1"/>
      </rPr>
      <t>16</t>
    </r>
    <r>
      <rPr>
        <sz val="11"/>
        <rFont val="宋体"/>
        <family val="0"/>
      </rPr>
      <t>公里、户内燃气管网</t>
    </r>
    <r>
      <rPr>
        <sz val="11"/>
        <rFont val="Times New Roman"/>
        <family val="1"/>
      </rPr>
      <t>30</t>
    </r>
    <r>
      <rPr>
        <sz val="11"/>
        <rFont val="宋体"/>
        <family val="0"/>
      </rPr>
      <t>公里，配套燃气安全装置等</t>
    </r>
    <r>
      <rPr>
        <sz val="11"/>
        <rFont val="Times New Roman"/>
        <family val="1"/>
      </rPr>
      <t>8000</t>
    </r>
    <r>
      <rPr>
        <sz val="11"/>
        <rFont val="宋体"/>
        <family val="0"/>
      </rPr>
      <t>个</t>
    </r>
  </si>
  <si>
    <r>
      <t>巴州区市政公用事业保障中心</t>
    </r>
    <r>
      <rPr>
        <sz val="11"/>
        <rFont val="Times New Roman"/>
        <family val="1"/>
      </rPr>
      <t xml:space="preserve">
</t>
    </r>
    <r>
      <rPr>
        <sz val="11"/>
        <rFont val="宋体"/>
        <family val="0"/>
      </rPr>
      <t>巴中众邦城乡建设投资有限公司</t>
    </r>
  </si>
  <si>
    <r>
      <t>巴州区</t>
    </r>
    <r>
      <rPr>
        <sz val="11"/>
        <rFont val="Times New Roman"/>
        <family val="1"/>
      </rPr>
      <t xml:space="preserve">
</t>
    </r>
    <r>
      <rPr>
        <sz val="11"/>
        <rFont val="宋体"/>
        <family val="0"/>
      </rPr>
      <t>人民政府</t>
    </r>
  </si>
  <si>
    <r>
      <rPr>
        <sz val="11"/>
        <rFont val="宋体"/>
        <family val="0"/>
      </rPr>
      <t>城区城市燃气管道等老化更新改造</t>
    </r>
  </si>
  <si>
    <r>
      <rPr>
        <sz val="11"/>
        <rFont val="宋体"/>
        <family val="0"/>
      </rPr>
      <t>改造登科、新场、文治和回龙社区政府所属钢制市政燃气管道</t>
    </r>
    <r>
      <rPr>
        <sz val="11"/>
        <rFont val="Times New Roman"/>
        <family val="1"/>
      </rPr>
      <t>18</t>
    </r>
    <r>
      <rPr>
        <sz val="11"/>
        <rFont val="宋体"/>
        <family val="0"/>
      </rPr>
      <t>千米，钢制庭院燃气管道</t>
    </r>
    <r>
      <rPr>
        <sz val="11"/>
        <rFont val="Times New Roman"/>
        <family val="1"/>
      </rPr>
      <t>52.94</t>
    </r>
    <r>
      <rPr>
        <sz val="11"/>
        <rFont val="宋体"/>
        <family val="0"/>
      </rPr>
      <t>千米，供水管网</t>
    </r>
    <r>
      <rPr>
        <sz val="11"/>
        <rFont val="Times New Roman"/>
        <family val="1"/>
      </rPr>
      <t>10.6</t>
    </r>
    <r>
      <rPr>
        <sz val="11"/>
        <rFont val="宋体"/>
        <family val="0"/>
      </rPr>
      <t>千米，排水管网</t>
    </r>
    <r>
      <rPr>
        <sz val="11"/>
        <rFont val="Times New Roman"/>
        <family val="1"/>
      </rPr>
      <t>3.8</t>
    </r>
    <r>
      <rPr>
        <sz val="11"/>
        <rFont val="宋体"/>
        <family val="0"/>
      </rPr>
      <t>千米，排水支网</t>
    </r>
    <r>
      <rPr>
        <sz val="11"/>
        <rFont val="Times New Roman"/>
        <family val="1"/>
      </rPr>
      <t>5</t>
    </r>
    <r>
      <rPr>
        <sz val="11"/>
        <rFont val="宋体"/>
        <family val="0"/>
      </rPr>
      <t>千米，检查井</t>
    </r>
    <r>
      <rPr>
        <sz val="11"/>
        <rFont val="Times New Roman"/>
        <family val="1"/>
      </rPr>
      <t>75</t>
    </r>
    <r>
      <rPr>
        <sz val="11"/>
        <rFont val="宋体"/>
        <family val="0"/>
      </rPr>
      <t>座，燃气立管（含引入管、水平干管）</t>
    </r>
    <r>
      <rPr>
        <sz val="11"/>
        <rFont val="Times New Roman"/>
        <family val="1"/>
      </rPr>
      <t>30.45</t>
    </r>
    <r>
      <rPr>
        <sz val="11"/>
        <rFont val="宋体"/>
        <family val="0"/>
      </rPr>
      <t>千米，楼栋燃气调压箱</t>
    </r>
    <r>
      <rPr>
        <sz val="11"/>
        <rFont val="Times New Roman"/>
        <family val="1"/>
      </rPr>
      <t>220</t>
    </r>
    <r>
      <rPr>
        <sz val="11"/>
        <rFont val="宋体"/>
        <family val="0"/>
      </rPr>
      <t>个，燃气阀井老化改造</t>
    </r>
    <r>
      <rPr>
        <sz val="11"/>
        <rFont val="Times New Roman"/>
        <family val="1"/>
      </rPr>
      <t>30</t>
    </r>
    <r>
      <rPr>
        <sz val="11"/>
        <rFont val="宋体"/>
        <family val="0"/>
      </rPr>
      <t>处，燃气报警器安装</t>
    </r>
    <r>
      <rPr>
        <sz val="11"/>
        <rFont val="Times New Roman"/>
        <family val="1"/>
      </rPr>
      <t>7802</t>
    </r>
    <r>
      <rPr>
        <sz val="11"/>
        <rFont val="宋体"/>
        <family val="0"/>
      </rPr>
      <t>个等其他燃气设施</t>
    </r>
  </si>
  <si>
    <r>
      <rPr>
        <sz val="11"/>
        <rFont val="宋体"/>
        <family val="0"/>
      </rPr>
      <t>完成燃气管道改造</t>
    </r>
    <r>
      <rPr>
        <sz val="11"/>
        <rFont val="Times New Roman"/>
        <family val="1"/>
      </rPr>
      <t>7</t>
    </r>
    <r>
      <rPr>
        <sz val="11"/>
        <rFont val="宋体"/>
        <family val="0"/>
      </rPr>
      <t>千米，楼栋燃气调压箱</t>
    </r>
    <r>
      <rPr>
        <sz val="11"/>
        <rFont val="Times New Roman"/>
        <family val="1"/>
      </rPr>
      <t>50</t>
    </r>
    <r>
      <rPr>
        <sz val="11"/>
        <rFont val="宋体"/>
        <family val="0"/>
      </rPr>
      <t>个，燃气阀井老化改造</t>
    </r>
    <r>
      <rPr>
        <sz val="11"/>
        <rFont val="Times New Roman"/>
        <family val="1"/>
      </rPr>
      <t>9</t>
    </r>
    <r>
      <rPr>
        <sz val="11"/>
        <rFont val="宋体"/>
        <family val="0"/>
      </rPr>
      <t>处，燃气报警器安装</t>
    </r>
    <r>
      <rPr>
        <sz val="11"/>
        <rFont val="Times New Roman"/>
        <family val="1"/>
      </rPr>
      <t>1500</t>
    </r>
    <r>
      <rPr>
        <sz val="11"/>
        <rFont val="宋体"/>
        <family val="0"/>
      </rPr>
      <t>个等其他燃气设施</t>
    </r>
  </si>
  <si>
    <r>
      <t>恩阳区和润建设发展有限责任公司</t>
    </r>
    <r>
      <rPr>
        <sz val="11"/>
        <rFont val="Times New Roman"/>
        <family val="1"/>
      </rPr>
      <t xml:space="preserve">
</t>
    </r>
    <r>
      <rPr>
        <sz val="11"/>
        <rFont val="宋体"/>
        <family val="0"/>
      </rPr>
      <t>恩阳区市政工程处</t>
    </r>
  </si>
  <si>
    <r>
      <rPr>
        <sz val="11"/>
        <rFont val="宋体"/>
        <family val="0"/>
      </rPr>
      <t>城市更新提升工程（一期）</t>
    </r>
  </si>
  <si>
    <r>
      <rPr>
        <sz val="11"/>
        <rFont val="宋体"/>
        <family val="0"/>
      </rPr>
      <t>升级改造县城燃气管网约</t>
    </r>
    <r>
      <rPr>
        <sz val="11"/>
        <rFont val="Times New Roman"/>
        <family val="1"/>
      </rPr>
      <t>52</t>
    </r>
    <r>
      <rPr>
        <sz val="11"/>
        <rFont val="宋体"/>
        <family val="0"/>
      </rPr>
      <t>公里，供排水管道约</t>
    </r>
    <r>
      <rPr>
        <sz val="11"/>
        <rFont val="Times New Roman"/>
        <family val="1"/>
      </rPr>
      <t>27</t>
    </r>
    <r>
      <rPr>
        <sz val="11"/>
        <rFont val="宋体"/>
        <family val="0"/>
      </rPr>
      <t>公里，配套改造计量装置、调压设备阀井、储气设施</t>
    </r>
    <r>
      <rPr>
        <sz val="11"/>
        <rFont val="Times New Roman"/>
        <family val="1"/>
      </rPr>
      <t>2</t>
    </r>
    <r>
      <rPr>
        <sz val="11"/>
        <rFont val="宋体"/>
        <family val="0"/>
      </rPr>
      <t>处等其他设施设备；新建市政道路</t>
    </r>
    <r>
      <rPr>
        <sz val="11"/>
        <rFont val="Times New Roman"/>
        <family val="1"/>
      </rPr>
      <t>2</t>
    </r>
    <r>
      <rPr>
        <sz val="11"/>
        <rFont val="宋体"/>
        <family val="0"/>
      </rPr>
      <t>公里</t>
    </r>
  </si>
  <si>
    <r>
      <rPr>
        <sz val="11"/>
        <rFont val="宋体"/>
        <family val="0"/>
      </rPr>
      <t>新改建燃气管网约</t>
    </r>
    <r>
      <rPr>
        <sz val="11"/>
        <rFont val="Times New Roman"/>
        <family val="1"/>
      </rPr>
      <t>25</t>
    </r>
    <r>
      <rPr>
        <sz val="11"/>
        <rFont val="宋体"/>
        <family val="0"/>
      </rPr>
      <t>公里，供排水管道约</t>
    </r>
    <r>
      <rPr>
        <sz val="11"/>
        <rFont val="Times New Roman"/>
        <family val="1"/>
      </rPr>
      <t>14</t>
    </r>
    <r>
      <rPr>
        <sz val="11"/>
        <rFont val="宋体"/>
        <family val="0"/>
      </rPr>
      <t>公里，配套改造计量装置、调压设备阀井等其他设施设备；完成市政道路</t>
    </r>
    <r>
      <rPr>
        <sz val="11"/>
        <rFont val="Times New Roman"/>
        <family val="1"/>
      </rPr>
      <t>1</t>
    </r>
    <r>
      <rPr>
        <sz val="11"/>
        <rFont val="宋体"/>
        <family val="0"/>
      </rPr>
      <t>公里</t>
    </r>
  </si>
  <si>
    <r>
      <rPr>
        <sz val="11"/>
        <rFont val="宋体"/>
        <family val="0"/>
      </rPr>
      <t>南江县住建局</t>
    </r>
  </si>
  <si>
    <r>
      <rPr>
        <sz val="11"/>
        <rFont val="宋体"/>
        <family val="0"/>
      </rPr>
      <t>天然气管网及储气设施改造</t>
    </r>
  </si>
  <si>
    <r>
      <rPr>
        <sz val="11"/>
        <rFont val="宋体"/>
        <family val="0"/>
      </rPr>
      <t>新（改）建燃气管网</t>
    </r>
    <r>
      <rPr>
        <sz val="11"/>
        <rFont val="Times New Roman"/>
        <family val="1"/>
      </rPr>
      <t>70</t>
    </r>
    <r>
      <rPr>
        <sz val="11"/>
        <rFont val="宋体"/>
        <family val="0"/>
      </rPr>
      <t>公里，供气管网</t>
    </r>
    <r>
      <rPr>
        <sz val="11"/>
        <rFont val="Times New Roman"/>
        <family val="1"/>
      </rPr>
      <t>60</t>
    </r>
    <r>
      <rPr>
        <sz val="11"/>
        <rFont val="宋体"/>
        <family val="0"/>
      </rPr>
      <t>公里；新建储气调蓄设施</t>
    </r>
    <r>
      <rPr>
        <sz val="11"/>
        <rFont val="Times New Roman"/>
        <family val="1"/>
      </rPr>
      <t>1</t>
    </r>
    <r>
      <rPr>
        <sz val="11"/>
        <rFont val="宋体"/>
        <family val="0"/>
      </rPr>
      <t>处，配套相关附属设施，入户安装</t>
    </r>
    <r>
      <rPr>
        <sz val="11"/>
        <rFont val="Times New Roman"/>
        <family val="1"/>
      </rPr>
      <t>1500</t>
    </r>
    <r>
      <rPr>
        <sz val="11"/>
        <rFont val="宋体"/>
        <family val="0"/>
      </rPr>
      <t>户</t>
    </r>
  </si>
  <si>
    <r>
      <rPr>
        <sz val="11"/>
        <rFont val="宋体"/>
        <family val="0"/>
      </rPr>
      <t>新（改）建燃气管网</t>
    </r>
    <r>
      <rPr>
        <sz val="11"/>
        <rFont val="Times New Roman"/>
        <family val="1"/>
      </rPr>
      <t>30</t>
    </r>
    <r>
      <rPr>
        <sz val="11"/>
        <rFont val="宋体"/>
        <family val="0"/>
      </rPr>
      <t>公里、供气支管网</t>
    </r>
    <r>
      <rPr>
        <sz val="11"/>
        <rFont val="Times New Roman"/>
        <family val="1"/>
      </rPr>
      <t>40</t>
    </r>
    <r>
      <rPr>
        <sz val="11"/>
        <rFont val="宋体"/>
        <family val="0"/>
      </rPr>
      <t>公里；新建储气调蓄设施</t>
    </r>
    <r>
      <rPr>
        <sz val="11"/>
        <rFont val="Times New Roman"/>
        <family val="1"/>
      </rPr>
      <t>1</t>
    </r>
    <r>
      <rPr>
        <sz val="11"/>
        <rFont val="宋体"/>
        <family val="0"/>
      </rPr>
      <t>处；入户安装</t>
    </r>
    <r>
      <rPr>
        <sz val="11"/>
        <rFont val="Times New Roman"/>
        <family val="1"/>
      </rPr>
      <t>500</t>
    </r>
    <r>
      <rPr>
        <sz val="11"/>
        <rFont val="宋体"/>
        <family val="0"/>
      </rPr>
      <t>户</t>
    </r>
  </si>
  <si>
    <r>
      <rPr>
        <sz val="11"/>
        <rFont val="宋体"/>
        <family val="0"/>
      </rPr>
      <t>南江县城投公司</t>
    </r>
    <r>
      <rPr>
        <sz val="11"/>
        <rFont val="Times New Roman"/>
        <family val="1"/>
      </rPr>
      <t xml:space="preserve">
</t>
    </r>
    <r>
      <rPr>
        <sz val="11"/>
        <rFont val="宋体"/>
        <family val="0"/>
      </rPr>
      <t>泰达天然气公司</t>
    </r>
    <r>
      <rPr>
        <sz val="11"/>
        <rFont val="Times New Roman"/>
        <family val="1"/>
      </rPr>
      <t xml:space="preserve">
</t>
    </r>
    <r>
      <rPr>
        <sz val="11"/>
        <rFont val="宋体"/>
        <family val="0"/>
      </rPr>
      <t>天皓燃气公司</t>
    </r>
  </si>
  <si>
    <r>
      <rPr>
        <sz val="11"/>
        <rFont val="宋体"/>
        <family val="0"/>
      </rPr>
      <t>老城停车场</t>
    </r>
  </si>
  <si>
    <r>
      <rPr>
        <sz val="11"/>
        <rFont val="宋体"/>
        <family val="0"/>
      </rPr>
      <t>新建县城老城区停车位</t>
    </r>
    <r>
      <rPr>
        <sz val="11"/>
        <rFont val="Times New Roman"/>
        <family val="1"/>
      </rPr>
      <t>1226</t>
    </r>
    <r>
      <rPr>
        <sz val="11"/>
        <rFont val="宋体"/>
        <family val="0"/>
      </rPr>
      <t>个</t>
    </r>
    <r>
      <rPr>
        <sz val="11"/>
        <rFont val="Times New Roman"/>
        <family val="1"/>
      </rPr>
      <t>22068</t>
    </r>
    <r>
      <rPr>
        <sz val="11"/>
        <rFont val="宋体"/>
        <family val="0"/>
      </rPr>
      <t>平方米，改建泊车位</t>
    </r>
    <r>
      <rPr>
        <sz val="11"/>
        <rFont val="Times New Roman"/>
        <family val="1"/>
      </rPr>
      <t>826</t>
    </r>
    <r>
      <rPr>
        <sz val="11"/>
        <rFont val="宋体"/>
        <family val="0"/>
      </rPr>
      <t>个，新建充电桩车位</t>
    </r>
    <r>
      <rPr>
        <sz val="11"/>
        <rFont val="Times New Roman"/>
        <family val="1"/>
      </rPr>
      <t>100</t>
    </r>
    <r>
      <rPr>
        <sz val="11"/>
        <rFont val="宋体"/>
        <family val="0"/>
      </rPr>
      <t>个</t>
    </r>
    <r>
      <rPr>
        <sz val="11"/>
        <rFont val="Times New Roman"/>
        <family val="1"/>
      </rPr>
      <t>,</t>
    </r>
    <r>
      <rPr>
        <sz val="11"/>
        <rFont val="宋体"/>
        <family val="0"/>
      </rPr>
      <t>人防工程</t>
    </r>
    <r>
      <rPr>
        <sz val="11"/>
        <rFont val="Times New Roman"/>
        <family val="1"/>
      </rPr>
      <t>3000</t>
    </r>
    <r>
      <rPr>
        <sz val="11"/>
        <rFont val="宋体"/>
        <family val="0"/>
      </rPr>
      <t>平方米</t>
    </r>
    <r>
      <rPr>
        <sz val="11"/>
        <rFont val="Times New Roman"/>
        <family val="1"/>
      </rPr>
      <t>,</t>
    </r>
    <r>
      <rPr>
        <sz val="11"/>
        <rFont val="宋体"/>
        <family val="0"/>
      </rPr>
      <t>地下人行通道</t>
    </r>
    <r>
      <rPr>
        <sz val="11"/>
        <rFont val="Times New Roman"/>
        <family val="1"/>
      </rPr>
      <t>20</t>
    </r>
    <r>
      <rPr>
        <sz val="11"/>
        <rFont val="宋体"/>
        <family val="0"/>
      </rPr>
      <t>米</t>
    </r>
    <r>
      <rPr>
        <sz val="11"/>
        <rFont val="Times New Roman"/>
        <family val="1"/>
      </rPr>
      <t>,</t>
    </r>
    <r>
      <rPr>
        <sz val="11"/>
        <rFont val="宋体"/>
        <family val="0"/>
      </rPr>
      <t>配套建设相关附属设施</t>
    </r>
  </si>
  <si>
    <r>
      <rPr>
        <sz val="11"/>
        <rFont val="宋体"/>
        <family val="0"/>
      </rPr>
      <t>新建县城老城区停车位</t>
    </r>
    <r>
      <rPr>
        <sz val="11"/>
        <rFont val="Times New Roman"/>
        <family val="1"/>
      </rPr>
      <t>1226</t>
    </r>
    <r>
      <rPr>
        <sz val="11"/>
        <rFont val="宋体"/>
        <family val="0"/>
      </rPr>
      <t>个</t>
    </r>
    <r>
      <rPr>
        <sz val="11"/>
        <rFont val="Times New Roman"/>
        <family val="1"/>
      </rPr>
      <t>22068</t>
    </r>
    <r>
      <rPr>
        <sz val="11"/>
        <rFont val="宋体"/>
        <family val="0"/>
      </rPr>
      <t>平方米，改建泊车位</t>
    </r>
    <r>
      <rPr>
        <sz val="11"/>
        <rFont val="Times New Roman"/>
        <family val="1"/>
      </rPr>
      <t>826</t>
    </r>
    <r>
      <rPr>
        <sz val="11"/>
        <rFont val="宋体"/>
        <family val="0"/>
      </rPr>
      <t>个，配套建设相关附属设施工程量</t>
    </r>
    <r>
      <rPr>
        <sz val="11"/>
        <rFont val="Times New Roman"/>
        <family val="1"/>
      </rPr>
      <t>70%</t>
    </r>
  </si>
  <si>
    <r>
      <rPr>
        <sz val="11"/>
        <rFont val="宋体"/>
        <family val="0"/>
      </rPr>
      <t>南江县农旅集团</t>
    </r>
  </si>
  <si>
    <r>
      <rPr>
        <sz val="11"/>
        <rFont val="宋体"/>
        <family val="0"/>
      </rPr>
      <t>长赤市政功能提升</t>
    </r>
  </si>
  <si>
    <r>
      <rPr>
        <sz val="11"/>
        <rFont val="宋体"/>
        <family val="0"/>
      </rPr>
      <t>扩建日处理</t>
    </r>
    <r>
      <rPr>
        <sz val="11"/>
        <rFont val="Times New Roman"/>
        <family val="1"/>
      </rPr>
      <t>1</t>
    </r>
    <r>
      <rPr>
        <sz val="11"/>
        <rFont val="宋体"/>
        <family val="0"/>
      </rPr>
      <t>万立方米污水处理厂</t>
    </r>
    <r>
      <rPr>
        <sz val="11"/>
        <rFont val="Times New Roman"/>
        <family val="1"/>
      </rPr>
      <t>1</t>
    </r>
    <r>
      <rPr>
        <sz val="11"/>
        <rFont val="宋体"/>
        <family val="0"/>
      </rPr>
      <t>处，新建雨污分流</t>
    </r>
    <r>
      <rPr>
        <sz val="11"/>
        <rFont val="Times New Roman"/>
        <family val="1"/>
      </rPr>
      <t>12</t>
    </r>
    <r>
      <rPr>
        <sz val="11"/>
        <rFont val="宋体"/>
        <family val="0"/>
      </rPr>
      <t>公里，防洪堤</t>
    </r>
    <r>
      <rPr>
        <sz val="11"/>
        <rFont val="Times New Roman"/>
        <family val="1"/>
      </rPr>
      <t>1.2</t>
    </r>
    <r>
      <rPr>
        <sz val="11"/>
        <rFont val="宋体"/>
        <family val="0"/>
      </rPr>
      <t>公里，道路</t>
    </r>
    <r>
      <rPr>
        <sz val="11"/>
        <rFont val="Times New Roman"/>
        <family val="1"/>
      </rPr>
      <t>3.4</t>
    </r>
    <r>
      <rPr>
        <sz val="11"/>
        <rFont val="宋体"/>
        <family val="0"/>
      </rPr>
      <t>公里；新建青华市民休闲中心</t>
    </r>
    <r>
      <rPr>
        <sz val="11"/>
        <rFont val="Times New Roman"/>
        <family val="1"/>
      </rPr>
      <t>400</t>
    </r>
    <r>
      <rPr>
        <sz val="11"/>
        <rFont val="宋体"/>
        <family val="0"/>
      </rPr>
      <t>平方米，民宿及乡村酒店</t>
    </r>
    <r>
      <rPr>
        <sz val="11"/>
        <rFont val="Times New Roman"/>
        <family val="1"/>
      </rPr>
      <t>10000</t>
    </r>
    <r>
      <rPr>
        <sz val="11"/>
        <rFont val="宋体"/>
        <family val="0"/>
      </rPr>
      <t>平方米，生态停车场</t>
    </r>
    <r>
      <rPr>
        <sz val="11"/>
        <rFont val="Times New Roman"/>
        <family val="1"/>
      </rPr>
      <t>1500</t>
    </r>
    <r>
      <rPr>
        <sz val="11"/>
        <rFont val="宋体"/>
        <family val="0"/>
      </rPr>
      <t>平方米，山地娱乐场</t>
    </r>
    <r>
      <rPr>
        <sz val="11"/>
        <rFont val="Times New Roman"/>
        <family val="1"/>
      </rPr>
      <t>1</t>
    </r>
    <r>
      <rPr>
        <sz val="11"/>
        <rFont val="宋体"/>
        <family val="0"/>
      </rPr>
      <t>处，配套完善相关附属设施</t>
    </r>
  </si>
  <si>
    <r>
      <rPr>
        <sz val="11"/>
        <rFont val="宋体"/>
        <family val="0"/>
      </rPr>
      <t>扩建日处理</t>
    </r>
    <r>
      <rPr>
        <sz val="11"/>
        <rFont val="Times New Roman"/>
        <family val="1"/>
      </rPr>
      <t>1</t>
    </r>
    <r>
      <rPr>
        <sz val="11"/>
        <rFont val="宋体"/>
        <family val="0"/>
      </rPr>
      <t>万方污水处理厂</t>
    </r>
    <r>
      <rPr>
        <sz val="11"/>
        <rFont val="Times New Roman"/>
        <family val="1"/>
      </rPr>
      <t xml:space="preserve">1 </t>
    </r>
    <r>
      <rPr>
        <sz val="11"/>
        <rFont val="宋体"/>
        <family val="0"/>
      </rPr>
      <t>处，建成雨污分流</t>
    </r>
    <r>
      <rPr>
        <sz val="11"/>
        <rFont val="Times New Roman"/>
        <family val="1"/>
      </rPr>
      <t>5</t>
    </r>
    <r>
      <rPr>
        <sz val="11"/>
        <rFont val="宋体"/>
        <family val="0"/>
      </rPr>
      <t>公里，防洪堤</t>
    </r>
    <r>
      <rPr>
        <sz val="11"/>
        <rFont val="Times New Roman"/>
        <family val="1"/>
      </rPr>
      <t>1</t>
    </r>
    <r>
      <rPr>
        <sz val="11"/>
        <rFont val="宋体"/>
        <family val="0"/>
      </rPr>
      <t>公里，道路</t>
    </r>
    <r>
      <rPr>
        <sz val="11"/>
        <rFont val="Times New Roman"/>
        <family val="1"/>
      </rPr>
      <t>3.4</t>
    </r>
    <r>
      <rPr>
        <sz val="11"/>
        <rFont val="宋体"/>
        <family val="0"/>
      </rPr>
      <t>公里。新建青华市民休闲中心</t>
    </r>
    <r>
      <rPr>
        <sz val="11"/>
        <rFont val="Times New Roman"/>
        <family val="1"/>
      </rPr>
      <t>200</t>
    </r>
    <r>
      <rPr>
        <sz val="11"/>
        <rFont val="宋体"/>
        <family val="0"/>
      </rPr>
      <t>平方米，民宿及乡村酒店</t>
    </r>
    <r>
      <rPr>
        <sz val="11"/>
        <rFont val="Times New Roman"/>
        <family val="1"/>
      </rPr>
      <t>2000</t>
    </r>
    <r>
      <rPr>
        <sz val="11"/>
        <rFont val="宋体"/>
        <family val="0"/>
      </rPr>
      <t>平方米，生态停车场</t>
    </r>
    <r>
      <rPr>
        <sz val="11"/>
        <rFont val="Times New Roman"/>
        <family val="1"/>
      </rPr>
      <t>300</t>
    </r>
    <r>
      <rPr>
        <sz val="11"/>
        <rFont val="宋体"/>
        <family val="0"/>
      </rPr>
      <t>平方米，山地娱乐场</t>
    </r>
    <r>
      <rPr>
        <sz val="11"/>
        <rFont val="Times New Roman"/>
        <family val="1"/>
      </rPr>
      <t>1</t>
    </r>
    <r>
      <rPr>
        <sz val="11"/>
        <rFont val="宋体"/>
        <family val="0"/>
      </rPr>
      <t>处，完善配套设施</t>
    </r>
  </si>
  <si>
    <r>
      <t>南江县长赤镇</t>
    </r>
    <r>
      <rPr>
        <sz val="11"/>
        <rFont val="Times New Roman"/>
        <family val="1"/>
      </rPr>
      <t xml:space="preserve">
</t>
    </r>
    <r>
      <rPr>
        <sz val="11"/>
        <rFont val="宋体"/>
        <family val="0"/>
      </rPr>
      <t>人民政府</t>
    </r>
  </si>
  <si>
    <r>
      <rPr>
        <sz val="11"/>
        <rFont val="宋体"/>
        <family val="0"/>
      </rPr>
      <t>城市燃气管网改造</t>
    </r>
  </si>
  <si>
    <r>
      <rPr>
        <sz val="11"/>
        <rFont val="宋体"/>
        <family val="0"/>
      </rPr>
      <t>对老司法局小区、东街</t>
    </r>
    <r>
      <rPr>
        <sz val="11"/>
        <rFont val="Times New Roman"/>
        <family val="1"/>
      </rPr>
      <t>19</t>
    </r>
    <r>
      <rPr>
        <sz val="11"/>
        <rFont val="宋体"/>
        <family val="0"/>
      </rPr>
      <t>号小区、北街</t>
    </r>
    <r>
      <rPr>
        <sz val="11"/>
        <rFont val="Times New Roman"/>
        <family val="1"/>
      </rPr>
      <t>29</t>
    </r>
    <r>
      <rPr>
        <sz val="11"/>
        <rFont val="宋体"/>
        <family val="0"/>
      </rPr>
      <t>号电信小区等</t>
    </r>
    <r>
      <rPr>
        <sz val="11"/>
        <rFont val="Times New Roman"/>
        <family val="1"/>
      </rPr>
      <t>92</t>
    </r>
    <r>
      <rPr>
        <sz val="11"/>
        <rFont val="宋体"/>
        <family val="0"/>
      </rPr>
      <t>个老旧小区</t>
    </r>
    <r>
      <rPr>
        <sz val="11"/>
        <rFont val="Times New Roman"/>
        <family val="1"/>
      </rPr>
      <t>230</t>
    </r>
    <r>
      <rPr>
        <sz val="11"/>
        <rFont val="宋体"/>
        <family val="0"/>
      </rPr>
      <t>栋楼</t>
    </r>
    <r>
      <rPr>
        <sz val="11"/>
        <rFont val="Times New Roman"/>
        <family val="1"/>
      </rPr>
      <t>6677</t>
    </r>
    <r>
      <rPr>
        <sz val="11"/>
        <rFont val="宋体"/>
        <family val="0"/>
      </rPr>
      <t>户城市燃气管网进行改造</t>
    </r>
  </si>
  <si>
    <r>
      <rPr>
        <sz val="11"/>
        <rFont val="宋体"/>
        <family val="0"/>
      </rPr>
      <t>完成</t>
    </r>
    <r>
      <rPr>
        <sz val="11"/>
        <rFont val="Times New Roman"/>
        <family val="1"/>
      </rPr>
      <t>2500</t>
    </r>
    <r>
      <rPr>
        <sz val="11"/>
        <rFont val="宋体"/>
        <family val="0"/>
      </rPr>
      <t>户燃气管网改造</t>
    </r>
  </si>
  <si>
    <r>
      <t>通江县住房和</t>
    </r>
    <r>
      <rPr>
        <sz val="11"/>
        <rFont val="Times New Roman"/>
        <family val="1"/>
      </rPr>
      <t xml:space="preserve">
</t>
    </r>
    <r>
      <rPr>
        <sz val="11"/>
        <rFont val="宋体"/>
        <family val="0"/>
      </rPr>
      <t>城乡建设局</t>
    </r>
  </si>
  <si>
    <r>
      <rPr>
        <sz val="11"/>
        <rFont val="宋体"/>
        <family val="0"/>
      </rPr>
      <t>海绵城市建设</t>
    </r>
  </si>
  <si>
    <r>
      <rPr>
        <sz val="11"/>
        <rFont val="宋体"/>
        <family val="0"/>
      </rPr>
      <t>改造新华街、临江街、望江街、信义大道等人行道，实施透水混凝土铺装，建设雨污管网</t>
    </r>
    <r>
      <rPr>
        <sz val="11"/>
        <rFont val="Times New Roman"/>
        <family val="1"/>
      </rPr>
      <t>20</t>
    </r>
    <r>
      <rPr>
        <sz val="11"/>
        <rFont val="宋体"/>
        <family val="0"/>
      </rPr>
      <t>公里；新建金宝山公园海绵化道路</t>
    </r>
    <r>
      <rPr>
        <sz val="11"/>
        <rFont val="Times New Roman"/>
        <family val="1"/>
      </rPr>
      <t>7</t>
    </r>
    <r>
      <rPr>
        <sz val="11"/>
        <rFont val="宋体"/>
        <family val="0"/>
      </rPr>
      <t>公里，星光工业园海绵化道路</t>
    </r>
    <r>
      <rPr>
        <sz val="11"/>
        <rFont val="Times New Roman"/>
        <family val="1"/>
      </rPr>
      <t>1.5</t>
    </r>
    <r>
      <rPr>
        <sz val="11"/>
        <rFont val="宋体"/>
        <family val="0"/>
      </rPr>
      <t>公里；建设休闲广场</t>
    </r>
    <r>
      <rPr>
        <sz val="11"/>
        <rFont val="Times New Roman"/>
        <family val="1"/>
      </rPr>
      <t>15</t>
    </r>
    <r>
      <rPr>
        <sz val="11"/>
        <rFont val="宋体"/>
        <family val="0"/>
      </rPr>
      <t>个、生态停车场</t>
    </r>
    <r>
      <rPr>
        <sz val="11"/>
        <rFont val="Times New Roman"/>
        <family val="1"/>
      </rPr>
      <t>100</t>
    </r>
    <r>
      <rPr>
        <sz val="11"/>
        <rFont val="宋体"/>
        <family val="0"/>
      </rPr>
      <t>个，进行透水铺装、下沉式绿地、雨水花园等海绵化建设</t>
    </r>
  </si>
  <si>
    <r>
      <rPr>
        <sz val="11"/>
        <rFont val="宋体"/>
        <family val="0"/>
      </rPr>
      <t>完成新华街人行道改造</t>
    </r>
    <r>
      <rPr>
        <sz val="11"/>
        <rFont val="Times New Roman"/>
        <family val="1"/>
      </rPr>
      <t>4</t>
    </r>
    <r>
      <rPr>
        <sz val="11"/>
        <rFont val="宋体"/>
        <family val="0"/>
      </rPr>
      <t>公里；红旗路街道</t>
    </r>
    <r>
      <rPr>
        <sz val="11"/>
        <rFont val="Times New Roman"/>
        <family val="1"/>
      </rPr>
      <t>0.938</t>
    </r>
    <r>
      <rPr>
        <sz val="11"/>
        <rFont val="宋体"/>
        <family val="0"/>
      </rPr>
      <t>公里及休闲广场</t>
    </r>
    <r>
      <rPr>
        <sz val="11"/>
        <rFont val="Times New Roman"/>
        <family val="1"/>
      </rPr>
      <t>2154</t>
    </r>
    <r>
      <rPr>
        <sz val="11"/>
        <rFont val="宋体"/>
        <family val="0"/>
      </rPr>
      <t>平方米，金宝山公园海绵化道路</t>
    </r>
    <r>
      <rPr>
        <sz val="11"/>
        <rFont val="Times New Roman"/>
        <family val="1"/>
      </rPr>
      <t>7</t>
    </r>
    <r>
      <rPr>
        <sz val="11"/>
        <rFont val="宋体"/>
        <family val="0"/>
      </rPr>
      <t>公里</t>
    </r>
  </si>
  <si>
    <r>
      <rPr>
        <sz val="11"/>
        <rFont val="宋体"/>
        <family val="0"/>
      </rPr>
      <t>平昌县建设投资开发有限公司</t>
    </r>
  </si>
  <si>
    <r>
      <rPr>
        <sz val="11"/>
        <rFont val="宋体"/>
        <family val="0"/>
      </rPr>
      <t>城乡客运枢纽</t>
    </r>
  </si>
  <si>
    <r>
      <rPr>
        <sz val="11"/>
        <rFont val="宋体"/>
        <family val="0"/>
      </rPr>
      <t>改扩建乡镇客运站</t>
    </r>
    <r>
      <rPr>
        <sz val="11"/>
        <rFont val="Times New Roman"/>
        <family val="1"/>
      </rPr>
      <t>25</t>
    </r>
    <r>
      <rPr>
        <sz val="11"/>
        <rFont val="宋体"/>
        <family val="0"/>
      </rPr>
      <t>个，新建金宝二级客运枢纽站</t>
    </r>
    <r>
      <rPr>
        <sz val="11"/>
        <rFont val="Times New Roman"/>
        <family val="1"/>
      </rPr>
      <t>1</t>
    </r>
    <r>
      <rPr>
        <sz val="11"/>
        <rFont val="宋体"/>
        <family val="0"/>
      </rPr>
      <t>座、雪花坪车站，改扩建江阳车站</t>
    </r>
  </si>
  <si>
    <r>
      <rPr>
        <sz val="11"/>
        <rFont val="宋体"/>
        <family val="0"/>
      </rPr>
      <t>完成</t>
    </r>
    <r>
      <rPr>
        <sz val="11"/>
        <rFont val="Times New Roman"/>
        <family val="1"/>
      </rPr>
      <t>5</t>
    </r>
    <r>
      <rPr>
        <sz val="11"/>
        <rFont val="宋体"/>
        <family val="0"/>
      </rPr>
      <t>个乡镇客运站改造提升，金宝客运枢纽站主体施工</t>
    </r>
  </si>
  <si>
    <r>
      <rPr>
        <sz val="11"/>
        <rFont val="宋体"/>
        <family val="0"/>
      </rPr>
      <t>北旅产业带关坝旅游集散中心及配套设施建设</t>
    </r>
    <r>
      <rPr>
        <sz val="11"/>
        <rFont val="Times New Roman"/>
        <family val="1"/>
      </rPr>
      <t>(</t>
    </r>
    <r>
      <rPr>
        <sz val="11"/>
        <rFont val="宋体"/>
        <family val="0"/>
      </rPr>
      <t>一期）</t>
    </r>
  </si>
  <si>
    <r>
      <rPr>
        <sz val="11"/>
        <rFont val="宋体"/>
        <family val="0"/>
      </rPr>
      <t>新建旅游道路</t>
    </r>
    <r>
      <rPr>
        <sz val="11"/>
        <rFont val="Times New Roman"/>
        <family val="1"/>
      </rPr>
      <t>10</t>
    </r>
    <r>
      <rPr>
        <sz val="11"/>
        <rFont val="宋体"/>
        <family val="0"/>
      </rPr>
      <t>公里；新建关坝游客服务中心</t>
    </r>
    <r>
      <rPr>
        <sz val="11"/>
        <rFont val="Times New Roman"/>
        <family val="1"/>
      </rPr>
      <t>5226</t>
    </r>
    <r>
      <rPr>
        <sz val="11"/>
        <rFont val="宋体"/>
        <family val="0"/>
      </rPr>
      <t>平方米；新建燃气管道</t>
    </r>
    <r>
      <rPr>
        <sz val="11"/>
        <rFont val="Times New Roman"/>
        <family val="1"/>
      </rPr>
      <t>25</t>
    </r>
    <r>
      <rPr>
        <sz val="11"/>
        <rFont val="宋体"/>
        <family val="0"/>
      </rPr>
      <t>公里，气化配气站</t>
    </r>
    <r>
      <rPr>
        <sz val="11"/>
        <rFont val="Times New Roman"/>
        <family val="1"/>
      </rPr>
      <t>2</t>
    </r>
    <r>
      <rPr>
        <sz val="11"/>
        <rFont val="宋体"/>
        <family val="0"/>
      </rPr>
      <t>个；新建客运服务中心</t>
    </r>
    <r>
      <rPr>
        <sz val="11"/>
        <rFont val="Times New Roman"/>
        <family val="1"/>
      </rPr>
      <t>2</t>
    </r>
    <r>
      <rPr>
        <sz val="11"/>
        <rFont val="宋体"/>
        <family val="0"/>
      </rPr>
      <t>万平方米，应急救援中心</t>
    </r>
    <r>
      <rPr>
        <sz val="11"/>
        <rFont val="Times New Roman"/>
        <family val="1"/>
      </rPr>
      <t>0.6</t>
    </r>
    <r>
      <rPr>
        <sz val="11"/>
        <rFont val="宋体"/>
        <family val="0"/>
      </rPr>
      <t>万平方米，完善停车场、充电桩、后勤服务保障区及其他配套施舍等</t>
    </r>
  </si>
  <si>
    <t>完成入口广场建设；新建滨河路1.9公里、滨河绿化景观带2.1公里；完成游客服务中心主体框架5226平方米</t>
  </si>
  <si>
    <r>
      <rPr>
        <sz val="11"/>
        <rFont val="宋体"/>
        <family val="0"/>
      </rPr>
      <t>四川光雾山诺水河旅游发展有限公司</t>
    </r>
  </si>
  <si>
    <r>
      <rPr>
        <sz val="11"/>
        <rFont val="宋体"/>
        <family val="0"/>
      </rPr>
      <t>城市建设配套及提升工程</t>
    </r>
  </si>
  <si>
    <r>
      <rPr>
        <sz val="11"/>
        <rFont val="宋体"/>
        <family val="0"/>
      </rPr>
      <t>状元桥综合停车楼</t>
    </r>
    <r>
      <rPr>
        <sz val="11"/>
        <rFont val="Times New Roman"/>
        <family val="1"/>
      </rPr>
      <t>2.3</t>
    </r>
    <r>
      <rPr>
        <sz val="11"/>
        <rFont val="宋体"/>
        <family val="0"/>
      </rPr>
      <t>万平方米；新建巴人广场夜经济街区，对以巴人广场为中心，东至吊桥街，西至兴州街，北至广场后街，南临三号桥约</t>
    </r>
    <r>
      <rPr>
        <sz val="11"/>
        <rFont val="Times New Roman"/>
        <family val="1"/>
      </rPr>
      <t>12.4</t>
    </r>
    <r>
      <rPr>
        <sz val="11"/>
        <rFont val="宋体"/>
        <family val="0"/>
      </rPr>
      <t>公顷的整个街区片区进行整体提升打造，涉及背街小巷</t>
    </r>
    <r>
      <rPr>
        <sz val="11"/>
        <rFont val="Times New Roman"/>
        <family val="1"/>
      </rPr>
      <t>8</t>
    </r>
    <r>
      <rPr>
        <sz val="11"/>
        <rFont val="宋体"/>
        <family val="0"/>
      </rPr>
      <t>条，总长度约</t>
    </r>
    <r>
      <rPr>
        <sz val="11"/>
        <rFont val="Times New Roman"/>
        <family val="1"/>
      </rPr>
      <t>1880</t>
    </r>
    <r>
      <rPr>
        <sz val="11"/>
        <rFont val="宋体"/>
        <family val="0"/>
      </rPr>
      <t>米；微改造中心城区重要节点</t>
    </r>
  </si>
  <si>
    <r>
      <rPr>
        <sz val="11"/>
        <rFont val="宋体"/>
        <family val="0"/>
      </rPr>
      <t>完成总工程量的</t>
    </r>
    <r>
      <rPr>
        <sz val="11"/>
        <rFont val="Times New Roman"/>
        <family val="1"/>
      </rPr>
      <t>30%</t>
    </r>
  </si>
  <si>
    <r>
      <t>市城投集团公司市</t>
    </r>
    <r>
      <rPr>
        <sz val="11"/>
        <rFont val="Times New Roman"/>
        <family val="1"/>
      </rPr>
      <t xml:space="preserve">
</t>
    </r>
    <r>
      <rPr>
        <sz val="11"/>
        <rFont val="宋体"/>
        <family val="0"/>
      </rPr>
      <t>市政和园林管理中心</t>
    </r>
  </si>
  <si>
    <t>市住房和城乡建设局</t>
  </si>
  <si>
    <t>（四）园区建设（5个）</t>
  </si>
  <si>
    <t>电子信息产业转移基地园区基础设施</t>
  </si>
  <si>
    <r>
      <rPr>
        <sz val="11"/>
        <rFont val="宋体"/>
        <family val="0"/>
      </rPr>
      <t>项目占地</t>
    </r>
    <r>
      <rPr>
        <sz val="11"/>
        <rFont val="Times New Roman"/>
        <family val="1"/>
      </rPr>
      <t>326</t>
    </r>
    <r>
      <rPr>
        <sz val="11"/>
        <rFont val="宋体"/>
        <family val="0"/>
      </rPr>
      <t>亩，建</t>
    </r>
    <r>
      <rPr>
        <sz val="11"/>
        <rFont val="Times New Roman"/>
        <family val="1"/>
      </rPr>
      <t>25</t>
    </r>
    <r>
      <rPr>
        <sz val="11"/>
        <rFont val="宋体"/>
        <family val="0"/>
      </rPr>
      <t>万平方米标准化厂房，</t>
    </r>
    <r>
      <rPr>
        <sz val="11"/>
        <rFont val="Times New Roman"/>
        <family val="1"/>
      </rPr>
      <t>2</t>
    </r>
    <r>
      <rPr>
        <sz val="11"/>
        <rFont val="宋体"/>
        <family val="0"/>
      </rPr>
      <t>万平方米职工用房，</t>
    </r>
    <r>
      <rPr>
        <sz val="11"/>
        <rFont val="Times New Roman"/>
        <family val="1"/>
      </rPr>
      <t>1</t>
    </r>
    <r>
      <rPr>
        <sz val="11"/>
        <rFont val="宋体"/>
        <family val="0"/>
      </rPr>
      <t>万平方米配套用房，</t>
    </r>
    <r>
      <rPr>
        <sz val="11"/>
        <rFont val="Times New Roman"/>
        <family val="1"/>
      </rPr>
      <t>2</t>
    </r>
    <r>
      <rPr>
        <sz val="11"/>
        <rFont val="宋体"/>
        <family val="0"/>
      </rPr>
      <t>万平方米停车场及配套</t>
    </r>
    <r>
      <rPr>
        <sz val="11"/>
        <rFont val="Times New Roman"/>
        <family val="1"/>
      </rPr>
      <t>3</t>
    </r>
    <r>
      <rPr>
        <sz val="11"/>
        <rFont val="宋体"/>
        <family val="0"/>
      </rPr>
      <t>千米市政道路、管网、交安、绿化、亮化等，承接深圳转移至内地的中小型电子信息企业20家</t>
    </r>
  </si>
  <si>
    <t>建6万平方米标准化厂房及配套道路管网等设施，承接深圳等地转移至内地的中小型电子信息企业5家</t>
  </si>
  <si>
    <t>恩阳区工投公司</t>
  </si>
  <si>
    <r>
      <rPr>
        <sz val="11"/>
        <rFont val="宋体"/>
        <family val="0"/>
      </rPr>
      <t>东榆工业园区基础设施</t>
    </r>
  </si>
  <si>
    <r>
      <rPr>
        <sz val="11"/>
        <rFont val="宋体"/>
        <family val="0"/>
      </rPr>
      <t/>
    </r>
    <r>
      <rPr>
        <sz val="11"/>
        <rFont val="宋体"/>
        <family val="0"/>
      </rPr>
      <t>新建产业道路</t>
    </r>
    <r>
      <rPr>
        <sz val="11"/>
        <rFont val="Times New Roman"/>
        <family val="1"/>
      </rPr>
      <t>8</t>
    </r>
    <r>
      <rPr>
        <sz val="11"/>
        <rFont val="宋体"/>
        <family val="0"/>
      </rPr>
      <t>公里，标准化厂房</t>
    </r>
    <r>
      <rPr>
        <sz val="11"/>
        <rFont val="Times New Roman"/>
        <family val="1"/>
      </rPr>
      <t>3</t>
    </r>
    <r>
      <rPr>
        <sz val="11"/>
        <rFont val="宋体"/>
        <family val="0"/>
      </rPr>
      <t>万平方米，停车场</t>
    </r>
    <r>
      <rPr>
        <sz val="11"/>
        <rFont val="Times New Roman"/>
        <family val="1"/>
      </rPr>
      <t>1.5</t>
    </r>
    <r>
      <rPr>
        <sz val="11"/>
        <rFont val="宋体"/>
        <family val="0"/>
      </rPr>
      <t>万平方米，自来水管网</t>
    </r>
    <r>
      <rPr>
        <sz val="11"/>
        <rFont val="Times New Roman"/>
        <family val="1"/>
      </rPr>
      <t>15</t>
    </r>
    <r>
      <rPr>
        <sz val="11"/>
        <rFont val="宋体"/>
        <family val="0"/>
      </rPr>
      <t>公里，配电设施</t>
    </r>
    <r>
      <rPr>
        <sz val="11"/>
        <rFont val="Times New Roman"/>
        <family val="1"/>
      </rPr>
      <t>20</t>
    </r>
    <r>
      <rPr>
        <sz val="11"/>
        <rFont val="宋体"/>
        <family val="0"/>
      </rPr>
      <t>处，通讯网络管网</t>
    </r>
    <r>
      <rPr>
        <sz val="11"/>
        <rFont val="Times New Roman"/>
        <family val="1"/>
      </rPr>
      <t>20</t>
    </r>
    <r>
      <rPr>
        <sz val="11"/>
        <rFont val="宋体"/>
        <family val="0"/>
      </rPr>
      <t>公里，排洪渠</t>
    </r>
    <r>
      <rPr>
        <sz val="11"/>
        <rFont val="Times New Roman"/>
        <family val="1"/>
      </rPr>
      <t>1</t>
    </r>
    <r>
      <rPr>
        <sz val="11"/>
        <rFont val="宋体"/>
        <family val="0"/>
      </rPr>
      <t>公里，雨污综合管网20公里，污水处理设施1处，垃圾中转站1个，垃圾收集点5处，公厕4座，樵河取水泵站1座，高位水池1处，废旧电池处理站1处</t>
    </r>
  </si>
  <si>
    <r>
      <rPr>
        <sz val="11"/>
        <rFont val="宋体"/>
        <family val="0"/>
      </rPr>
      <t>新建标准化厂房</t>
    </r>
    <r>
      <rPr>
        <sz val="11"/>
        <rFont val="Times New Roman"/>
        <family val="1"/>
      </rPr>
      <t>3</t>
    </r>
    <r>
      <rPr>
        <sz val="11"/>
        <rFont val="宋体"/>
        <family val="0"/>
      </rPr>
      <t>万平方米，配套相关附属设施</t>
    </r>
  </si>
  <si>
    <r>
      <rPr>
        <sz val="11"/>
        <rFont val="宋体"/>
        <family val="0"/>
      </rPr>
      <t>四川鼎丰国有资产投资（集团）有限公司</t>
    </r>
  </si>
  <si>
    <t>新能源新材料产业园</t>
  </si>
  <si>
    <r>
      <rPr>
        <sz val="11"/>
        <rFont val="宋体"/>
        <family val="0"/>
      </rPr>
      <t>新建标准化厂房</t>
    </r>
    <r>
      <rPr>
        <sz val="11"/>
        <rFont val="Times New Roman"/>
        <family val="1"/>
      </rPr>
      <t>50</t>
    </r>
    <r>
      <rPr>
        <sz val="11"/>
        <rFont val="宋体"/>
        <family val="0"/>
      </rPr>
      <t>万平方米，配套管理用房</t>
    </r>
    <r>
      <rPr>
        <sz val="11"/>
        <rFont val="Times New Roman"/>
        <family val="1"/>
      </rPr>
      <t>5000</t>
    </r>
    <r>
      <rPr>
        <sz val="11"/>
        <rFont val="宋体"/>
        <family val="0"/>
      </rPr>
      <t>平方米，新建园区道路</t>
    </r>
    <r>
      <rPr>
        <sz val="11"/>
        <rFont val="Times New Roman"/>
        <family val="1"/>
      </rPr>
      <t>16.5</t>
    </r>
    <r>
      <rPr>
        <sz val="11"/>
        <rFont val="宋体"/>
        <family val="0"/>
      </rPr>
      <t>公里、污水管网</t>
    </r>
    <r>
      <rPr>
        <sz val="11"/>
        <rFont val="Times New Roman"/>
        <family val="1"/>
      </rPr>
      <t>2.8</t>
    </r>
    <r>
      <rPr>
        <sz val="11"/>
        <rFont val="宋体"/>
        <family val="0"/>
      </rPr>
      <t>千米、雨水管网</t>
    </r>
    <r>
      <rPr>
        <sz val="11"/>
        <rFont val="Times New Roman"/>
        <family val="1"/>
      </rPr>
      <t>0.76</t>
    </r>
    <r>
      <rPr>
        <sz val="11"/>
        <rFont val="宋体"/>
        <family val="0"/>
      </rPr>
      <t>千米、排水渠</t>
    </r>
    <r>
      <rPr>
        <sz val="11"/>
        <rFont val="Times New Roman"/>
        <family val="1"/>
      </rPr>
      <t>1.42</t>
    </r>
    <r>
      <rPr>
        <sz val="11"/>
        <rFont val="宋体"/>
        <family val="0"/>
      </rPr>
      <t>千米、燃气管网</t>
    </r>
    <r>
      <rPr>
        <sz val="11"/>
        <rFont val="Times New Roman"/>
        <family val="1"/>
      </rPr>
      <t>8.1</t>
    </r>
    <r>
      <rPr>
        <sz val="11"/>
        <rFont val="宋体"/>
        <family val="0"/>
      </rPr>
      <t>千米及电力管网、停车场等配套设施建设</t>
    </r>
  </si>
  <si>
    <r>
      <rPr>
        <sz val="11"/>
        <rFont val="宋体"/>
        <family val="0"/>
      </rPr>
      <t>新建园区道路</t>
    </r>
    <r>
      <rPr>
        <sz val="11"/>
        <rFont val="Times New Roman"/>
        <family val="1"/>
      </rPr>
      <t>5</t>
    </r>
    <r>
      <rPr>
        <sz val="11"/>
        <rFont val="宋体"/>
        <family val="0"/>
      </rPr>
      <t>公里、污水管网</t>
    </r>
    <r>
      <rPr>
        <sz val="11"/>
        <rFont val="Times New Roman"/>
        <family val="1"/>
      </rPr>
      <t>1</t>
    </r>
    <r>
      <rPr>
        <sz val="11"/>
        <rFont val="宋体"/>
        <family val="0"/>
      </rPr>
      <t>千米、雨水管网</t>
    </r>
    <r>
      <rPr>
        <sz val="11"/>
        <rFont val="Times New Roman"/>
        <family val="1"/>
      </rPr>
      <t>0.5</t>
    </r>
    <r>
      <rPr>
        <sz val="11"/>
        <rFont val="宋体"/>
        <family val="0"/>
      </rPr>
      <t>千米、排水渠</t>
    </r>
    <r>
      <rPr>
        <sz val="11"/>
        <rFont val="Times New Roman"/>
        <family val="1"/>
      </rPr>
      <t>0.8</t>
    </r>
    <r>
      <rPr>
        <sz val="11"/>
        <rFont val="宋体"/>
        <family val="0"/>
      </rPr>
      <t>千米、燃气管网</t>
    </r>
    <r>
      <rPr>
        <sz val="11"/>
        <rFont val="Times New Roman"/>
        <family val="1"/>
      </rPr>
      <t>2</t>
    </r>
    <r>
      <rPr>
        <sz val="11"/>
        <rFont val="宋体"/>
        <family val="0"/>
      </rPr>
      <t>千米及电力管网、停车场等配套设施建设</t>
    </r>
  </si>
  <si>
    <r>
      <rPr>
        <sz val="11"/>
        <rFont val="宋体"/>
        <family val="0"/>
      </rPr>
      <t>通江瑞元工业发展投资有限公司</t>
    </r>
  </si>
  <si>
    <t>东西部协作产业园（三期）</t>
  </si>
  <si>
    <r>
      <rPr>
        <sz val="11"/>
        <rFont val="宋体"/>
        <family val="0"/>
      </rPr>
      <t>总建筑面积</t>
    </r>
    <r>
      <rPr>
        <sz val="11"/>
        <rFont val="Times New Roman"/>
        <family val="1"/>
      </rPr>
      <t>21.15</t>
    </r>
    <r>
      <rPr>
        <sz val="11"/>
        <rFont val="宋体"/>
        <family val="0"/>
      </rPr>
      <t>万平方米，含标准化厂房</t>
    </r>
    <r>
      <rPr>
        <sz val="11"/>
        <rFont val="Times New Roman"/>
        <family val="1"/>
      </rPr>
      <t>17.76</t>
    </r>
    <r>
      <rPr>
        <sz val="11"/>
        <rFont val="宋体"/>
        <family val="0"/>
      </rPr>
      <t>万平方米、配套食堂及宿舍等生活用房</t>
    </r>
    <r>
      <rPr>
        <sz val="11"/>
        <rFont val="Times New Roman"/>
        <family val="1"/>
      </rPr>
      <t>3.25</t>
    </r>
    <r>
      <rPr>
        <sz val="11"/>
        <rFont val="宋体"/>
        <family val="0"/>
      </rPr>
      <t>万平方米</t>
    </r>
  </si>
  <si>
    <r>
      <t>完成</t>
    </r>
    <r>
      <rPr>
        <sz val="11"/>
        <rFont val="Times New Roman"/>
        <family val="1"/>
      </rPr>
      <t>2</t>
    </r>
    <r>
      <rPr>
        <sz val="11"/>
        <rFont val="宋体"/>
        <family val="0"/>
      </rPr>
      <t>栋厂房主体建设</t>
    </r>
  </si>
  <si>
    <r>
      <rPr>
        <sz val="11"/>
        <rFont val="宋体"/>
        <family val="0"/>
      </rPr>
      <t>巴中秦鼎实业</t>
    </r>
    <r>
      <rPr>
        <sz val="11"/>
        <rFont val="Times New Roman"/>
        <family val="1"/>
      </rPr>
      <t xml:space="preserve">
</t>
    </r>
    <r>
      <rPr>
        <sz val="11"/>
        <rFont val="宋体"/>
        <family val="0"/>
      </rPr>
      <t>有限公司</t>
    </r>
  </si>
  <si>
    <r>
      <rPr>
        <sz val="11"/>
        <rFont val="宋体"/>
        <family val="0"/>
      </rPr>
      <t>巴中经开区管委会</t>
    </r>
  </si>
  <si>
    <t>综合养护基地</t>
  </si>
  <si>
    <t>总建筑面积3.3万平方米左右，购置4000型沥青拌合等设备，建设热拌站、厂拌热再生、水稳站、应急救援抢险中心等</t>
  </si>
  <si>
    <t>主体工程完成70%</t>
  </si>
  <si>
    <t>四川交建智晟新材料有限公司</t>
  </si>
  <si>
    <r>
      <t>（五）国土（</t>
    </r>
    <r>
      <rPr>
        <b/>
        <sz val="11"/>
        <rFont val="Times New Roman"/>
        <family val="1"/>
      </rPr>
      <t>7</t>
    </r>
    <r>
      <rPr>
        <b/>
        <sz val="11"/>
        <rFont val="宋体"/>
        <family val="0"/>
      </rPr>
      <t>个）</t>
    </r>
  </si>
  <si>
    <t>土地综合整治</t>
  </si>
  <si>
    <t>建成高标准农田4.6万亩，化成镇道子坪村、平梁镇阳岭村、清江镇水井村垦造水田完工</t>
  </si>
  <si>
    <t>完工</t>
  </si>
  <si>
    <r>
      <t>巴中启程实业发展</t>
    </r>
    <r>
      <rPr>
        <sz val="11"/>
        <rFont val="Times New Roman"/>
        <family val="1"/>
      </rPr>
      <t xml:space="preserve">
</t>
    </r>
    <r>
      <rPr>
        <sz val="11"/>
        <rFont val="宋体"/>
        <family val="0"/>
      </rPr>
      <t>有限公司</t>
    </r>
  </si>
  <si>
    <r>
      <rPr>
        <sz val="11"/>
        <rFont val="宋体"/>
        <family val="0"/>
      </rPr>
      <t>高标准农田及特色优势农业基地</t>
    </r>
  </si>
  <si>
    <r>
      <rPr>
        <sz val="11"/>
        <rFont val="宋体"/>
        <family val="0"/>
      </rPr>
      <t>柳林镇、花丛镇、</t>
    </r>
    <r>
      <rPr>
        <sz val="11"/>
        <rFont val="Times New Roman"/>
        <family val="1"/>
      </rPr>
      <t xml:space="preserve"> </t>
    </r>
    <r>
      <rPr>
        <sz val="11"/>
        <rFont val="宋体"/>
        <family val="0"/>
      </rPr>
      <t>尹家镇等</t>
    </r>
    <r>
      <rPr>
        <sz val="11"/>
        <rFont val="Times New Roman"/>
        <family val="1"/>
      </rPr>
      <t>7</t>
    </r>
    <r>
      <rPr>
        <sz val="11"/>
        <rFont val="宋体"/>
        <family val="0"/>
      </rPr>
      <t>个镇建设高标准农田</t>
    </r>
    <r>
      <rPr>
        <sz val="11"/>
        <rFont val="Times New Roman"/>
        <family val="1"/>
      </rPr>
      <t>9.2</t>
    </r>
    <r>
      <rPr>
        <sz val="11"/>
        <rFont val="宋体"/>
        <family val="0"/>
      </rPr>
      <t>万亩，其中新建高标准农田</t>
    </r>
    <r>
      <rPr>
        <sz val="11"/>
        <rFont val="Times New Roman"/>
        <family val="1"/>
      </rPr>
      <t>7.7</t>
    </r>
    <r>
      <rPr>
        <sz val="11"/>
        <rFont val="宋体"/>
        <family val="0"/>
      </rPr>
      <t>万亩，改造提升高标准农田</t>
    </r>
    <r>
      <rPr>
        <sz val="11"/>
        <rFont val="Times New Roman"/>
        <family val="1"/>
      </rPr>
      <t>1.5</t>
    </r>
    <r>
      <rPr>
        <sz val="11"/>
        <rFont val="宋体"/>
        <family val="0"/>
      </rPr>
      <t>万亩，包括土地平整、土壤改良、灌溉排水与节水设施、砼管涵、田间道路、下田坡道、农田防护等；新建以水稻、小麦、大豆、油菜、玉米等优质粮油为主导品种的特色优势农业基地</t>
    </r>
    <r>
      <rPr>
        <sz val="11"/>
        <rFont val="Times New Roman"/>
        <family val="1"/>
      </rPr>
      <t>2.84</t>
    </r>
    <r>
      <rPr>
        <sz val="11"/>
        <rFont val="宋体"/>
        <family val="0"/>
      </rPr>
      <t>万亩</t>
    </r>
  </si>
  <si>
    <r>
      <rPr>
        <sz val="11"/>
        <rFont val="宋体"/>
        <family val="0"/>
      </rPr>
      <t>新建高标准农田</t>
    </r>
    <r>
      <rPr>
        <sz val="11"/>
        <rFont val="Times New Roman"/>
        <family val="1"/>
      </rPr>
      <t>3.0</t>
    </r>
    <r>
      <rPr>
        <sz val="11"/>
        <rFont val="宋体"/>
        <family val="0"/>
      </rPr>
      <t>万亩，改造提升</t>
    </r>
    <r>
      <rPr>
        <sz val="11"/>
        <rFont val="Times New Roman"/>
        <family val="1"/>
      </rPr>
      <t>1.5</t>
    </r>
    <r>
      <rPr>
        <sz val="11"/>
        <rFont val="宋体"/>
        <family val="0"/>
      </rPr>
      <t>万亩。其中平整土地</t>
    </r>
    <r>
      <rPr>
        <sz val="11"/>
        <rFont val="Times New Roman"/>
        <family val="1"/>
      </rPr>
      <t>0.86</t>
    </r>
    <r>
      <rPr>
        <sz val="11"/>
        <rFont val="宋体"/>
        <family val="0"/>
      </rPr>
      <t>万亩，新建生产路</t>
    </r>
    <r>
      <rPr>
        <sz val="11"/>
        <rFont val="Times New Roman"/>
        <family val="1"/>
      </rPr>
      <t>32.8</t>
    </r>
    <r>
      <rPr>
        <sz val="11"/>
        <rFont val="宋体"/>
        <family val="0"/>
      </rPr>
      <t>千米，渠系</t>
    </r>
    <r>
      <rPr>
        <sz val="11"/>
        <rFont val="Times New Roman"/>
        <family val="1"/>
      </rPr>
      <t>29.5</t>
    </r>
    <r>
      <rPr>
        <sz val="11"/>
        <rFont val="宋体"/>
        <family val="0"/>
      </rPr>
      <t>千米，整治山坪塘</t>
    </r>
    <r>
      <rPr>
        <sz val="11"/>
        <rFont val="Times New Roman"/>
        <family val="1"/>
      </rPr>
      <t>16</t>
    </r>
    <r>
      <rPr>
        <sz val="11"/>
        <rFont val="宋体"/>
        <family val="0"/>
      </rPr>
      <t>座，地力培肥</t>
    </r>
    <r>
      <rPr>
        <sz val="11"/>
        <rFont val="Times New Roman"/>
        <family val="1"/>
      </rPr>
      <t>4.5</t>
    </r>
    <r>
      <rPr>
        <sz val="11"/>
        <rFont val="宋体"/>
        <family val="0"/>
      </rPr>
      <t>万亩。水稻、小麦、大豆、油菜、玉米等优质粮油为主导品种的特色优势农业基地</t>
    </r>
    <r>
      <rPr>
        <sz val="11"/>
        <rFont val="Times New Roman"/>
        <family val="1"/>
      </rPr>
      <t>2.84</t>
    </r>
    <r>
      <rPr>
        <sz val="11"/>
        <rFont val="宋体"/>
        <family val="0"/>
      </rPr>
      <t>万亩</t>
    </r>
  </si>
  <si>
    <t>恩阳区农业发展有限责任公司</t>
  </si>
  <si>
    <t>自然资源综合整治</t>
  </si>
  <si>
    <t>实施城乡建设用地增减挂钩5个，新建安置点10个，拆旧复垦1000亩；实施土地整理项目5个，整理土地1万亩；实施地质灾害治理工程20处，排危除险12处，避让搬迁200 户。15个废弃矿山进行矿山治理和生态修复工作，治理、修复面积24.36公顷</t>
  </si>
  <si>
    <t>春晖公司</t>
  </si>
  <si>
    <r>
      <rPr>
        <sz val="11"/>
        <rFont val="宋体"/>
        <family val="0"/>
      </rPr>
      <t>高标准农田</t>
    </r>
  </si>
  <si>
    <r>
      <rPr>
        <sz val="11"/>
        <rFont val="宋体"/>
        <family val="0"/>
      </rPr>
      <t>新建高标准农田</t>
    </r>
    <r>
      <rPr>
        <sz val="11"/>
        <rFont val="Times New Roman"/>
        <family val="1"/>
      </rPr>
      <t>6.7</t>
    </r>
    <r>
      <rPr>
        <sz val="11"/>
        <rFont val="宋体"/>
        <family val="0"/>
      </rPr>
      <t>万亩</t>
    </r>
  </si>
  <si>
    <r>
      <rPr>
        <sz val="11"/>
        <rFont val="宋体"/>
        <family val="0"/>
      </rPr>
      <t>完工</t>
    </r>
  </si>
  <si>
    <r>
      <rPr>
        <sz val="11"/>
        <rFont val="宋体"/>
        <family val="0"/>
      </rPr>
      <t>南江县土环站</t>
    </r>
  </si>
  <si>
    <r>
      <rPr>
        <sz val="11"/>
        <rFont val="宋体"/>
        <family val="0"/>
      </rPr>
      <t>新建</t>
    </r>
    <r>
      <rPr>
        <sz val="11"/>
        <rFont val="Times New Roman"/>
        <family val="1"/>
      </rPr>
      <t>5.6</t>
    </r>
    <r>
      <rPr>
        <sz val="11"/>
        <rFont val="宋体"/>
        <family val="0"/>
      </rPr>
      <t>万亩高标准农田</t>
    </r>
  </si>
  <si>
    <r>
      <rPr>
        <sz val="11"/>
        <rFont val="宋体"/>
        <family val="0"/>
      </rPr>
      <t>平昌县农业农村局</t>
    </r>
  </si>
  <si>
    <r>
      <rPr>
        <sz val="11"/>
        <rFont val="宋体"/>
        <family val="0"/>
      </rPr>
      <t>城乡建设用地增减挂钩</t>
    </r>
  </si>
  <si>
    <r>
      <rPr>
        <sz val="11"/>
        <rFont val="宋体"/>
        <family val="0"/>
      </rPr>
      <t>平昌县西兴、土垭、龙岗、佛楼、响滩、大寨等镇拆旧复垦耕地</t>
    </r>
    <r>
      <rPr>
        <sz val="11"/>
        <rFont val="Times New Roman"/>
        <family val="1"/>
      </rPr>
      <t>3000</t>
    </r>
    <r>
      <rPr>
        <sz val="11"/>
        <rFont val="宋体"/>
        <family val="0"/>
      </rPr>
      <t>亩，新建聚居点及配套基础设施</t>
    </r>
  </si>
  <si>
    <r>
      <rPr>
        <sz val="11"/>
        <rFont val="宋体"/>
        <family val="0"/>
      </rPr>
      <t>平昌县自然资源和</t>
    </r>
    <r>
      <rPr>
        <sz val="11"/>
        <rFont val="Times New Roman"/>
        <family val="1"/>
      </rPr>
      <t xml:space="preserve">
</t>
    </r>
    <r>
      <rPr>
        <sz val="11"/>
        <rFont val="宋体"/>
        <family val="0"/>
      </rPr>
      <t>规划局</t>
    </r>
  </si>
  <si>
    <r>
      <rPr>
        <sz val="11"/>
        <rFont val="宋体"/>
        <family val="0"/>
      </rPr>
      <t>土地整理</t>
    </r>
  </si>
  <si>
    <r>
      <rPr>
        <sz val="11"/>
        <rFont val="宋体"/>
        <family val="0"/>
      </rPr>
      <t>土地整理</t>
    </r>
    <r>
      <rPr>
        <sz val="11"/>
        <rFont val="Times New Roman"/>
        <family val="1"/>
      </rPr>
      <t>6</t>
    </r>
    <r>
      <rPr>
        <sz val="11"/>
        <rFont val="宋体"/>
        <family val="0"/>
      </rPr>
      <t>万亩</t>
    </r>
  </si>
  <si>
    <r>
      <rPr>
        <sz val="11"/>
        <rFont val="宋体"/>
        <family val="0"/>
      </rPr>
      <t>完成土地整理</t>
    </r>
    <r>
      <rPr>
        <sz val="11"/>
        <rFont val="Times New Roman"/>
        <family val="1"/>
      </rPr>
      <t>3</t>
    </r>
    <r>
      <rPr>
        <sz val="11"/>
        <rFont val="宋体"/>
        <family val="0"/>
      </rPr>
      <t>万亩</t>
    </r>
  </si>
  <si>
    <r>
      <rPr>
        <b/>
        <sz val="11"/>
        <rFont val="宋体"/>
        <family val="0"/>
      </rPr>
      <t>（六）新型基础设施建设（</t>
    </r>
    <r>
      <rPr>
        <b/>
        <sz val="11"/>
        <rFont val="Times New Roman"/>
        <family val="1"/>
      </rPr>
      <t>1</t>
    </r>
    <r>
      <rPr>
        <b/>
        <sz val="11"/>
        <rFont val="宋体"/>
        <family val="0"/>
      </rPr>
      <t>个）</t>
    </r>
  </si>
  <si>
    <r>
      <rPr>
        <sz val="11"/>
        <rFont val="宋体"/>
        <family val="0"/>
      </rPr>
      <t>基站建设</t>
    </r>
  </si>
  <si>
    <r>
      <rPr>
        <sz val="11"/>
        <rFont val="宋体"/>
        <family val="0"/>
      </rPr>
      <t>新建</t>
    </r>
    <r>
      <rPr>
        <sz val="11"/>
        <rFont val="Times New Roman"/>
        <family val="1"/>
      </rPr>
      <t>4G</t>
    </r>
    <r>
      <rPr>
        <sz val="11"/>
        <rFont val="宋体"/>
        <family val="0"/>
      </rPr>
      <t>基站</t>
    </r>
    <r>
      <rPr>
        <sz val="11"/>
        <rFont val="Times New Roman"/>
        <family val="1"/>
      </rPr>
      <t>107</t>
    </r>
    <r>
      <rPr>
        <sz val="11"/>
        <rFont val="宋体"/>
        <family val="0"/>
      </rPr>
      <t>个</t>
    </r>
    <r>
      <rPr>
        <sz val="11"/>
        <rFont val="Times New Roman"/>
        <family val="1"/>
      </rPr>
      <t>+5G</t>
    </r>
    <r>
      <rPr>
        <sz val="11"/>
        <rFont val="宋体"/>
        <family val="0"/>
      </rPr>
      <t>基站（国家电信普遍服务试点项目）</t>
    </r>
    <r>
      <rPr>
        <sz val="11"/>
        <rFont val="Times New Roman"/>
        <family val="1"/>
      </rPr>
      <t>42</t>
    </r>
    <r>
      <rPr>
        <sz val="11"/>
        <rFont val="宋体"/>
        <family val="0"/>
      </rPr>
      <t>个、</t>
    </r>
    <r>
      <rPr>
        <sz val="11"/>
        <rFont val="Times New Roman"/>
        <family val="1"/>
      </rPr>
      <t>5G</t>
    </r>
    <r>
      <rPr>
        <sz val="11"/>
        <rFont val="宋体"/>
        <family val="0"/>
      </rPr>
      <t>基站</t>
    </r>
    <r>
      <rPr>
        <sz val="11"/>
        <rFont val="Times New Roman"/>
        <family val="1"/>
      </rPr>
      <t>400</t>
    </r>
    <r>
      <rPr>
        <sz val="11"/>
        <rFont val="宋体"/>
        <family val="0"/>
      </rPr>
      <t>个</t>
    </r>
  </si>
  <si>
    <r>
      <rPr>
        <sz val="11"/>
        <rFont val="宋体"/>
        <family val="0"/>
      </rPr>
      <t>各通讯企业</t>
    </r>
  </si>
  <si>
    <t>市经济和
信息化局</t>
  </si>
  <si>
    <r>
      <t>二、产业发展（</t>
    </r>
    <r>
      <rPr>
        <b/>
        <sz val="11"/>
        <rFont val="Times New Roman"/>
        <family val="1"/>
      </rPr>
      <t>67</t>
    </r>
    <r>
      <rPr>
        <b/>
        <sz val="11"/>
        <rFont val="宋体"/>
        <family val="0"/>
      </rPr>
      <t>个）</t>
    </r>
  </si>
  <si>
    <r>
      <t>（一）农业（</t>
    </r>
    <r>
      <rPr>
        <b/>
        <sz val="11"/>
        <rFont val="Times New Roman"/>
        <family val="1"/>
      </rPr>
      <t>11</t>
    </r>
    <r>
      <rPr>
        <b/>
        <sz val="11"/>
        <rFont val="宋体"/>
        <family val="0"/>
      </rPr>
      <t>个）</t>
    </r>
  </si>
  <si>
    <t>巴山肉牛全产业链</t>
  </si>
  <si>
    <r>
      <rPr>
        <sz val="11"/>
        <rFont val="宋体"/>
        <family val="0"/>
      </rPr>
      <t>新建标准化圈舍</t>
    </r>
    <r>
      <rPr>
        <sz val="11"/>
        <rFont val="Times New Roman"/>
        <family val="1"/>
      </rPr>
      <t>40</t>
    </r>
    <r>
      <rPr>
        <sz val="11"/>
        <rFont val="宋体"/>
        <family val="0"/>
      </rPr>
      <t>万平方米、母牛繁育基地</t>
    </r>
    <r>
      <rPr>
        <sz val="11"/>
        <rFont val="Times New Roman"/>
        <family val="1"/>
      </rPr>
      <t>5</t>
    </r>
    <r>
      <rPr>
        <sz val="11"/>
        <rFont val="宋体"/>
        <family val="0"/>
      </rPr>
      <t>万平方米、辅助用房</t>
    </r>
    <r>
      <rPr>
        <sz val="11"/>
        <rFont val="Times New Roman"/>
        <family val="1"/>
      </rPr>
      <t>3</t>
    </r>
    <r>
      <rPr>
        <sz val="11"/>
        <rFont val="宋体"/>
        <family val="0"/>
      </rPr>
      <t>万平方米、青贮窖</t>
    </r>
    <r>
      <rPr>
        <sz val="11"/>
        <rFont val="Times New Roman"/>
        <family val="1"/>
      </rPr>
      <t>4</t>
    </r>
    <r>
      <rPr>
        <sz val="11"/>
        <rFont val="宋体"/>
        <family val="0"/>
      </rPr>
      <t>万立方米、储料间</t>
    </r>
    <r>
      <rPr>
        <sz val="11"/>
        <rFont val="Times New Roman"/>
        <family val="1"/>
      </rPr>
      <t>2</t>
    </r>
    <r>
      <rPr>
        <sz val="11"/>
        <rFont val="宋体"/>
        <family val="0"/>
      </rPr>
      <t>万平方米，带动全区发展规模化肉牛养殖场</t>
    </r>
    <r>
      <rPr>
        <sz val="11"/>
        <rFont val="Times New Roman"/>
        <family val="1"/>
      </rPr>
      <t>100</t>
    </r>
    <r>
      <rPr>
        <sz val="11"/>
        <rFont val="宋体"/>
        <family val="0"/>
      </rPr>
      <t>个以上，配套粪污处理等相关附属设施；新建牛肉精深加工车间</t>
    </r>
    <r>
      <rPr>
        <sz val="11"/>
        <rFont val="Times New Roman"/>
        <family val="1"/>
      </rPr>
      <t>17440</t>
    </r>
    <r>
      <rPr>
        <sz val="11"/>
        <rFont val="宋体"/>
        <family val="0"/>
      </rPr>
      <t>平方米、冷链物流配送中心</t>
    </r>
    <r>
      <rPr>
        <sz val="11"/>
        <rFont val="Times New Roman"/>
        <family val="1"/>
      </rPr>
      <t>3700</t>
    </r>
    <r>
      <rPr>
        <sz val="11"/>
        <rFont val="宋体"/>
        <family val="0"/>
      </rPr>
      <t>平方米及智能化组合冻库</t>
    </r>
    <r>
      <rPr>
        <sz val="11"/>
        <rFont val="Times New Roman"/>
        <family val="1"/>
      </rPr>
      <t>1</t>
    </r>
    <r>
      <rPr>
        <sz val="11"/>
        <rFont val="宋体"/>
        <family val="0"/>
      </rPr>
      <t>座、加工生产线</t>
    </r>
    <r>
      <rPr>
        <sz val="11"/>
        <rFont val="Times New Roman"/>
        <family val="1"/>
      </rPr>
      <t>2</t>
    </r>
    <r>
      <rPr>
        <sz val="11"/>
        <rFont val="宋体"/>
        <family val="0"/>
      </rPr>
      <t>条、包装线</t>
    </r>
    <r>
      <rPr>
        <sz val="11"/>
        <rFont val="Times New Roman"/>
        <family val="1"/>
      </rPr>
      <t>1</t>
    </r>
    <r>
      <rPr>
        <sz val="11"/>
        <rFont val="宋体"/>
        <family val="0"/>
      </rPr>
      <t>条，配套完善相关附属设施及购置相关设施设备</t>
    </r>
  </si>
  <si>
    <r>
      <t>全区建成标准化圈舍</t>
    </r>
    <r>
      <rPr>
        <sz val="11"/>
        <rFont val="Times New Roman"/>
        <family val="1"/>
      </rPr>
      <t>1</t>
    </r>
    <r>
      <rPr>
        <sz val="11"/>
        <rFont val="Times New Roman"/>
        <family val="1"/>
      </rPr>
      <t>0</t>
    </r>
    <r>
      <rPr>
        <sz val="11"/>
        <rFont val="宋体"/>
        <family val="0"/>
      </rPr>
      <t>万平方米，配套辅助用房、青贮窖、道路等附属设施</t>
    </r>
  </si>
  <si>
    <t>市产业发展集团有限公司
巴州区昀和生态农业有限公司等</t>
  </si>
  <si>
    <r>
      <rPr>
        <sz val="11"/>
        <rFont val="宋体"/>
        <family val="0"/>
      </rPr>
      <t>南部粮油现代农业产业园</t>
    </r>
  </si>
  <si>
    <r>
      <rPr>
        <sz val="11"/>
        <rFont val="宋体"/>
        <family val="0"/>
      </rPr>
      <t>新建优质粮油示范基地</t>
    </r>
    <r>
      <rPr>
        <sz val="11"/>
        <rFont val="Times New Roman"/>
        <family val="1"/>
      </rPr>
      <t>3</t>
    </r>
    <r>
      <rPr>
        <sz val="11"/>
        <rFont val="宋体"/>
        <family val="0"/>
      </rPr>
      <t>万亩、高标准农田</t>
    </r>
    <r>
      <rPr>
        <sz val="11"/>
        <rFont val="Times New Roman"/>
        <family val="1"/>
      </rPr>
      <t>2.2</t>
    </r>
    <r>
      <rPr>
        <sz val="11"/>
        <rFont val="宋体"/>
        <family val="0"/>
      </rPr>
      <t>万亩，新（改）建产业道路</t>
    </r>
    <r>
      <rPr>
        <sz val="11"/>
        <rFont val="Times New Roman"/>
        <family val="1"/>
      </rPr>
      <t>10</t>
    </r>
    <r>
      <rPr>
        <sz val="11"/>
        <rFont val="宋体"/>
        <family val="0"/>
      </rPr>
      <t>公里、耕作道</t>
    </r>
    <r>
      <rPr>
        <sz val="11"/>
        <rFont val="Times New Roman"/>
        <family val="1"/>
      </rPr>
      <t>15</t>
    </r>
    <r>
      <rPr>
        <sz val="11"/>
        <rFont val="宋体"/>
        <family val="0"/>
      </rPr>
      <t>公里、排灌沟渠</t>
    </r>
    <r>
      <rPr>
        <sz val="11"/>
        <rFont val="Times New Roman"/>
        <family val="1"/>
      </rPr>
      <t>10</t>
    </r>
    <r>
      <rPr>
        <sz val="11"/>
        <rFont val="宋体"/>
        <family val="0"/>
      </rPr>
      <t>公里、粮油仓储加工厂房及仓库</t>
    </r>
    <r>
      <rPr>
        <sz val="11"/>
        <rFont val="Times New Roman"/>
        <family val="1"/>
      </rPr>
      <t>1.5</t>
    </r>
    <r>
      <rPr>
        <sz val="11"/>
        <rFont val="宋体"/>
        <family val="0"/>
      </rPr>
      <t>万平方米，配套建设育苗中心、农业服务中心等附属设施及景观台、农事体验馆等休闲旅游设施</t>
    </r>
  </si>
  <si>
    <t>新建优质粮油示范基地3万亩、高标准农田2.2万亩，新（改）建产业道路10公里、耕作道15公里、排灌沟渠10公里</t>
  </si>
  <si>
    <r>
      <t>巴中汇鑫发展</t>
    </r>
    <r>
      <rPr>
        <sz val="11"/>
        <rFont val="Times New Roman"/>
        <family val="1"/>
      </rPr>
      <t xml:space="preserve">
</t>
    </r>
    <r>
      <rPr>
        <sz val="11"/>
        <rFont val="宋体"/>
        <family val="0"/>
      </rPr>
      <t>有限公司</t>
    </r>
  </si>
  <si>
    <r>
      <rPr>
        <sz val="11"/>
        <color indexed="8"/>
        <rFont val="宋体"/>
        <family val="0"/>
      </rPr>
      <t>川东北中药材种植基地</t>
    </r>
  </si>
  <si>
    <r>
      <t>改造提升川佛手、多花黄精、川明参、紫苏、淫羊藿等道地药材</t>
    </r>
    <r>
      <rPr>
        <sz val="11"/>
        <color indexed="8"/>
        <rFont val="Times New Roman"/>
        <family val="1"/>
      </rPr>
      <t>2.8</t>
    </r>
    <r>
      <rPr>
        <sz val="11"/>
        <color indexed="8"/>
        <rFont val="宋体"/>
        <family val="0"/>
      </rPr>
      <t>万亩，套种大豆等粮油作物。配套整理土地、产业道路、塘库整治、滴灌设施、提灌站建设。新建标准化药材育苗中心、药材初加工中心、生物科研中心、烘干中心及仓储等设施，新建“太极药膳馆”，完善相关配套设施</t>
    </r>
  </si>
  <si>
    <r>
      <t>改造提升种植川佛手、多花黄精、川明参、紫苏、淫羊藿等道地药材</t>
    </r>
    <r>
      <rPr>
        <sz val="11"/>
        <color indexed="8"/>
        <rFont val="Times New Roman"/>
        <family val="1"/>
      </rPr>
      <t>1.8</t>
    </r>
    <r>
      <rPr>
        <sz val="11"/>
        <color indexed="8"/>
        <rFont val="宋体"/>
        <family val="0"/>
      </rPr>
      <t>万亩，套种大豆等粮油作物</t>
    </r>
    <r>
      <rPr>
        <sz val="11"/>
        <color indexed="8"/>
        <rFont val="Times New Roman"/>
        <family val="1"/>
      </rPr>
      <t>1.8</t>
    </r>
    <r>
      <rPr>
        <sz val="11"/>
        <color indexed="8"/>
        <rFont val="宋体"/>
        <family val="0"/>
      </rPr>
      <t>万亩；新建标准化药材育苗中心、药材初加工中心、生物科研中心、烘干中心及仓储等设施设备</t>
    </r>
  </si>
  <si>
    <r>
      <t>四川睿禾亮农业科技发展有限公司</t>
    </r>
    <r>
      <rPr>
        <sz val="11"/>
        <color indexed="8"/>
        <rFont val="Times New Roman"/>
        <family val="1"/>
      </rPr>
      <t xml:space="preserve">
</t>
    </r>
    <r>
      <rPr>
        <sz val="11"/>
        <color indexed="8"/>
        <rFont val="宋体"/>
        <family val="0"/>
      </rPr>
      <t>恩阳区农业发展有限责任公司等</t>
    </r>
  </si>
  <si>
    <r>
      <rPr>
        <sz val="11"/>
        <rFont val="宋体"/>
        <family val="0"/>
      </rPr>
      <t>优质粮油现代农业园区</t>
    </r>
  </si>
  <si>
    <r>
      <t>建优质粮油园区</t>
    </r>
    <r>
      <rPr>
        <sz val="11"/>
        <rFont val="Times New Roman"/>
        <family val="1"/>
      </rPr>
      <t>1</t>
    </r>
    <r>
      <rPr>
        <sz val="11"/>
        <rFont val="宋体"/>
        <family val="0"/>
      </rPr>
      <t>万亩，土地整理</t>
    </r>
    <r>
      <rPr>
        <sz val="11"/>
        <rFont val="Times New Roman"/>
        <family val="1"/>
      </rPr>
      <t>0.8</t>
    </r>
    <r>
      <rPr>
        <sz val="11"/>
        <rFont val="宋体"/>
        <family val="0"/>
      </rPr>
      <t>万亩，地力培肥</t>
    </r>
    <r>
      <rPr>
        <sz val="11"/>
        <rFont val="Times New Roman"/>
        <family val="1"/>
      </rPr>
      <t>0.8</t>
    </r>
    <r>
      <rPr>
        <sz val="11"/>
        <rFont val="宋体"/>
        <family val="0"/>
      </rPr>
      <t>万亩，种植水稻</t>
    </r>
    <r>
      <rPr>
        <sz val="11"/>
        <rFont val="Times New Roman"/>
        <family val="1"/>
      </rPr>
      <t>1</t>
    </r>
    <r>
      <rPr>
        <sz val="11"/>
        <rFont val="宋体"/>
        <family val="0"/>
      </rPr>
      <t>万亩、油菜</t>
    </r>
    <r>
      <rPr>
        <sz val="11"/>
        <rFont val="Times New Roman"/>
        <family val="1"/>
      </rPr>
      <t>1</t>
    </r>
    <r>
      <rPr>
        <sz val="11"/>
        <rFont val="宋体"/>
        <family val="0"/>
      </rPr>
      <t>万亩，品种品比试验</t>
    </r>
    <r>
      <rPr>
        <sz val="11"/>
        <rFont val="Times New Roman"/>
        <family val="1"/>
      </rPr>
      <t>200</t>
    </r>
    <r>
      <rPr>
        <sz val="11"/>
        <rFont val="宋体"/>
        <family val="0"/>
      </rPr>
      <t>亩；配套建生产道路、沟渠、骑游道、彩色步游道、景观平台、雨污管道及党群服务中心、两主体五中心、农业智能化、冷链物流等</t>
    </r>
  </si>
  <si>
    <r>
      <rPr>
        <sz val="11"/>
        <rFont val="宋体"/>
        <family val="0"/>
      </rPr>
      <t>建优质粮油园区</t>
    </r>
    <r>
      <rPr>
        <sz val="11"/>
        <rFont val="Times New Roman"/>
        <family val="1"/>
      </rPr>
      <t>1</t>
    </r>
    <r>
      <rPr>
        <sz val="11"/>
        <rFont val="宋体"/>
        <family val="0"/>
      </rPr>
      <t>万亩，土地整理</t>
    </r>
    <r>
      <rPr>
        <sz val="11"/>
        <rFont val="Times New Roman"/>
        <family val="1"/>
      </rPr>
      <t>0.8</t>
    </r>
    <r>
      <rPr>
        <sz val="11"/>
        <rFont val="宋体"/>
        <family val="0"/>
      </rPr>
      <t>万亩，地力培肥</t>
    </r>
    <r>
      <rPr>
        <sz val="11"/>
        <rFont val="Times New Roman"/>
        <family val="1"/>
      </rPr>
      <t>0.8</t>
    </r>
    <r>
      <rPr>
        <sz val="11"/>
        <rFont val="宋体"/>
        <family val="0"/>
      </rPr>
      <t>万亩，种植水稻</t>
    </r>
    <r>
      <rPr>
        <sz val="11"/>
        <rFont val="Times New Roman"/>
        <family val="1"/>
      </rPr>
      <t>1</t>
    </r>
    <r>
      <rPr>
        <sz val="11"/>
        <rFont val="宋体"/>
        <family val="0"/>
      </rPr>
      <t>万亩、油菜</t>
    </r>
    <r>
      <rPr>
        <sz val="11"/>
        <rFont val="Times New Roman"/>
        <family val="1"/>
      </rPr>
      <t>1</t>
    </r>
    <r>
      <rPr>
        <sz val="11"/>
        <rFont val="宋体"/>
        <family val="0"/>
      </rPr>
      <t>万亩，品种品比试验示范；建生产道路、沟渠、配套建设两主体五中心</t>
    </r>
  </si>
  <si>
    <r>
      <t>恩阳区农业发展</t>
    </r>
    <r>
      <rPr>
        <sz val="11"/>
        <rFont val="Times New Roman"/>
        <family val="1"/>
      </rPr>
      <t xml:space="preserve">
</t>
    </r>
    <r>
      <rPr>
        <sz val="11"/>
        <rFont val="宋体"/>
        <family val="0"/>
      </rPr>
      <t>有限责任公司</t>
    </r>
    <r>
      <rPr>
        <sz val="11"/>
        <rFont val="Times New Roman"/>
        <family val="1"/>
      </rPr>
      <t xml:space="preserve">
</t>
    </r>
    <r>
      <rPr>
        <sz val="11"/>
        <rFont val="宋体"/>
        <family val="0"/>
      </rPr>
      <t>恩阳区汇群粮油</t>
    </r>
    <r>
      <rPr>
        <sz val="11"/>
        <rFont val="Times New Roman"/>
        <family val="1"/>
      </rPr>
      <t xml:space="preserve">
</t>
    </r>
    <r>
      <rPr>
        <sz val="11"/>
        <rFont val="宋体"/>
        <family val="0"/>
      </rPr>
      <t>专业合作社</t>
    </r>
  </si>
  <si>
    <r>
      <rPr>
        <sz val="11"/>
        <rFont val="宋体"/>
        <family val="0"/>
      </rPr>
      <t>魔芋产业园</t>
    </r>
  </si>
  <si>
    <r>
      <rPr>
        <sz val="11"/>
        <rFont val="宋体"/>
        <family val="0"/>
      </rPr>
      <t>建种植基地</t>
    </r>
    <r>
      <rPr>
        <sz val="11"/>
        <rFont val="Times New Roman"/>
        <family val="1"/>
      </rPr>
      <t>5000</t>
    </r>
    <r>
      <rPr>
        <sz val="11"/>
        <rFont val="宋体"/>
        <family val="0"/>
      </rPr>
      <t>亩，完善魔芋产业园区沟、渠、路等基础设施，建设种质资源选育研发基地，品比试验示范基地</t>
    </r>
    <r>
      <rPr>
        <sz val="11"/>
        <rFont val="Times New Roman"/>
        <family val="1"/>
      </rPr>
      <t>200</t>
    </r>
    <r>
      <rPr>
        <sz val="11"/>
        <rFont val="宋体"/>
        <family val="0"/>
      </rPr>
      <t>亩。配套建设两主体五中心及清洗、筛选等初加工设施设备。新建加工厂房、原料仓库、成品仓库等，配套魔芋生产线、冷链物流、研发中心等</t>
    </r>
  </si>
  <si>
    <r>
      <rPr>
        <sz val="11"/>
        <rFont val="宋体"/>
        <family val="0"/>
      </rPr>
      <t>建种植基地</t>
    </r>
    <r>
      <rPr>
        <sz val="11"/>
        <rFont val="Times New Roman"/>
        <family val="1"/>
      </rPr>
      <t>5000</t>
    </r>
    <r>
      <rPr>
        <sz val="11"/>
        <rFont val="宋体"/>
        <family val="0"/>
      </rPr>
      <t>亩，完善魔芋产业园区沟、渠、路等基础设施，建设种质资源选育研发基地，品比试验示范基地</t>
    </r>
    <r>
      <rPr>
        <sz val="11"/>
        <rFont val="Times New Roman"/>
        <family val="1"/>
      </rPr>
      <t>200</t>
    </r>
    <r>
      <rPr>
        <sz val="11"/>
        <rFont val="宋体"/>
        <family val="0"/>
      </rPr>
      <t>亩。配套建设清洗、筛选等初加工设施设备</t>
    </r>
  </si>
  <si>
    <r>
      <t>巴中纵联生物科技</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巴中市天果农业发展有限公司</t>
    </r>
    <r>
      <rPr>
        <sz val="11"/>
        <rFont val="Times New Roman"/>
        <family val="1"/>
      </rPr>
      <t xml:space="preserve">
</t>
    </r>
    <r>
      <rPr>
        <sz val="11"/>
        <rFont val="宋体"/>
        <family val="0"/>
      </rPr>
      <t>巴中蜀康农业科技</t>
    </r>
    <r>
      <rPr>
        <sz val="11"/>
        <rFont val="Times New Roman"/>
        <family val="1"/>
      </rPr>
      <t xml:space="preserve">
</t>
    </r>
    <r>
      <rPr>
        <sz val="11"/>
        <rFont val="宋体"/>
        <family val="0"/>
      </rPr>
      <t>有限公司</t>
    </r>
  </si>
  <si>
    <t>巴山肉牛规模育肥场</t>
  </si>
  <si>
    <r>
      <rPr>
        <sz val="11"/>
        <rFont val="宋体"/>
        <family val="0"/>
      </rPr>
      <t>建设现代化肉牛养殖圈舍</t>
    </r>
    <r>
      <rPr>
        <sz val="11"/>
        <rFont val="Times New Roman"/>
        <family val="1"/>
      </rPr>
      <t>3</t>
    </r>
    <r>
      <rPr>
        <sz val="11"/>
        <rFont val="宋体"/>
        <family val="0"/>
      </rPr>
      <t>万平方米，年出栏</t>
    </r>
    <r>
      <rPr>
        <sz val="11"/>
        <rFont val="Times New Roman"/>
        <family val="1"/>
      </rPr>
      <t>10000</t>
    </r>
    <r>
      <rPr>
        <sz val="11"/>
        <rFont val="宋体"/>
        <family val="0"/>
      </rPr>
      <t>头，肉牛加工厂房</t>
    </r>
    <r>
      <rPr>
        <sz val="11"/>
        <rFont val="Times New Roman"/>
        <family val="1"/>
      </rPr>
      <t>2000</t>
    </r>
    <r>
      <rPr>
        <sz val="11"/>
        <rFont val="宋体"/>
        <family val="0"/>
      </rPr>
      <t>平方米，办公室及业务用房</t>
    </r>
    <r>
      <rPr>
        <sz val="11"/>
        <rFont val="Times New Roman"/>
        <family val="1"/>
      </rPr>
      <t>1000</t>
    </r>
    <r>
      <rPr>
        <sz val="11"/>
        <rFont val="宋体"/>
        <family val="0"/>
      </rPr>
      <t>平方米，整治山坪塘</t>
    </r>
    <r>
      <rPr>
        <sz val="11"/>
        <rFont val="Times New Roman"/>
        <family val="1"/>
      </rPr>
      <t>2</t>
    </r>
    <r>
      <rPr>
        <sz val="11"/>
        <rFont val="宋体"/>
        <family val="0"/>
      </rPr>
      <t>口，流转土地</t>
    </r>
    <r>
      <rPr>
        <sz val="11"/>
        <rFont val="Times New Roman"/>
        <family val="1"/>
      </rPr>
      <t>500</t>
    </r>
    <r>
      <rPr>
        <sz val="11"/>
        <rFont val="宋体"/>
        <family val="0"/>
      </rPr>
      <t>亩，种植优质牧草</t>
    </r>
    <r>
      <rPr>
        <sz val="11"/>
        <rFont val="Times New Roman"/>
        <family val="1"/>
      </rPr>
      <t>500</t>
    </r>
    <r>
      <rPr>
        <sz val="11"/>
        <rFont val="宋体"/>
        <family val="0"/>
      </rPr>
      <t>亩，购置相关设施设备</t>
    </r>
    <r>
      <rPr>
        <sz val="11"/>
        <rFont val="Times New Roman"/>
        <family val="1"/>
      </rPr>
      <t>60</t>
    </r>
    <r>
      <rPr>
        <sz val="11"/>
        <rFont val="宋体"/>
        <family val="0"/>
      </rPr>
      <t>套</t>
    </r>
  </si>
  <si>
    <r>
      <t>完成修建圈舍及附属设施，硬化道路</t>
    </r>
    <r>
      <rPr>
        <sz val="11"/>
        <rFont val="Times New Roman"/>
        <family val="1"/>
      </rPr>
      <t>1.5</t>
    </r>
    <r>
      <rPr>
        <sz val="11"/>
        <rFont val="宋体"/>
        <family val="0"/>
      </rPr>
      <t>公里，蓄水池</t>
    </r>
    <r>
      <rPr>
        <sz val="11"/>
        <rFont val="Times New Roman"/>
        <family val="1"/>
      </rPr>
      <t>10</t>
    </r>
    <r>
      <rPr>
        <sz val="11"/>
        <rFont val="宋体"/>
        <family val="0"/>
      </rPr>
      <t>口，繁育肥牛</t>
    </r>
    <r>
      <rPr>
        <sz val="11"/>
        <rFont val="Times New Roman"/>
        <family val="1"/>
      </rPr>
      <t>1000</t>
    </r>
    <r>
      <rPr>
        <sz val="11"/>
        <rFont val="宋体"/>
        <family val="0"/>
      </rPr>
      <t>余头，购置相关设备</t>
    </r>
    <r>
      <rPr>
        <sz val="11"/>
        <rFont val="Times New Roman"/>
        <family val="1"/>
      </rPr>
      <t>50</t>
    </r>
    <r>
      <rPr>
        <sz val="11"/>
        <rFont val="宋体"/>
        <family val="0"/>
      </rPr>
      <t>余台套，牧草种植</t>
    </r>
    <r>
      <rPr>
        <sz val="11"/>
        <rFont val="Times New Roman"/>
        <family val="1"/>
      </rPr>
      <t>460</t>
    </r>
    <r>
      <rPr>
        <sz val="11"/>
        <rFont val="宋体"/>
        <family val="0"/>
      </rPr>
      <t>余亩</t>
    </r>
  </si>
  <si>
    <r>
      <t>巴中市能辉农业发展有限公司</t>
    </r>
    <r>
      <rPr>
        <sz val="11"/>
        <rFont val="Times New Roman"/>
        <family val="1"/>
      </rPr>
      <t xml:space="preserve">
</t>
    </r>
    <r>
      <rPr>
        <sz val="11"/>
        <rFont val="宋体"/>
        <family val="0"/>
      </rPr>
      <t>恩阳区鑫犇源种养殖专业合作社</t>
    </r>
    <r>
      <rPr>
        <sz val="11"/>
        <rFont val="Times New Roman"/>
        <family val="1"/>
      </rPr>
      <t xml:space="preserve">
</t>
    </r>
    <r>
      <rPr>
        <sz val="11"/>
        <rFont val="宋体"/>
        <family val="0"/>
      </rPr>
      <t>四川夏尔西里农业</t>
    </r>
    <r>
      <rPr>
        <sz val="11"/>
        <rFont val="Times New Roman"/>
        <family val="1"/>
      </rPr>
      <t xml:space="preserve">
</t>
    </r>
    <r>
      <rPr>
        <sz val="11"/>
        <rFont val="宋体"/>
        <family val="0"/>
      </rPr>
      <t>科技有限公司</t>
    </r>
    <r>
      <rPr>
        <sz val="11"/>
        <rFont val="Times New Roman"/>
        <family val="1"/>
      </rPr>
      <t xml:space="preserve">
</t>
    </r>
    <r>
      <rPr>
        <sz val="11"/>
        <rFont val="宋体"/>
        <family val="0"/>
      </rPr>
      <t>恩阳区昶旺家庭农场</t>
    </r>
  </si>
  <si>
    <r>
      <rPr>
        <sz val="11"/>
        <color indexed="8"/>
        <rFont val="宋体"/>
        <family val="0"/>
      </rPr>
      <t>蔬菜种植基地</t>
    </r>
  </si>
  <si>
    <r>
      <rPr>
        <sz val="11"/>
        <color indexed="8"/>
        <rFont val="宋体"/>
        <family val="0"/>
      </rPr>
      <t>流转土地</t>
    </r>
    <r>
      <rPr>
        <sz val="11"/>
        <color indexed="8"/>
        <rFont val="Times New Roman"/>
        <family val="1"/>
      </rPr>
      <t>14500</t>
    </r>
    <r>
      <rPr>
        <sz val="11"/>
        <color indexed="8"/>
        <rFont val="宋体"/>
        <family val="0"/>
      </rPr>
      <t>亩，整理土地</t>
    </r>
    <r>
      <rPr>
        <sz val="11"/>
        <color indexed="8"/>
        <rFont val="Times New Roman"/>
        <family val="1"/>
      </rPr>
      <t>5800</t>
    </r>
    <r>
      <rPr>
        <sz val="11"/>
        <color indexed="8"/>
        <rFont val="宋体"/>
        <family val="0"/>
      </rPr>
      <t>亩，种植青椒、茄子、番茄、豇豆、黄瓜等种植特色蔬菜</t>
    </r>
    <r>
      <rPr>
        <sz val="11"/>
        <color indexed="8"/>
        <rFont val="Times New Roman"/>
        <family val="1"/>
      </rPr>
      <t>1800</t>
    </r>
    <r>
      <rPr>
        <sz val="11"/>
        <color indexed="8"/>
        <rFont val="宋体"/>
        <family val="0"/>
      </rPr>
      <t>亩，建大棚蔬菜种植区</t>
    </r>
    <r>
      <rPr>
        <sz val="11"/>
        <color indexed="8"/>
        <rFont val="Times New Roman"/>
        <family val="1"/>
      </rPr>
      <t>2000</t>
    </r>
    <r>
      <rPr>
        <sz val="11"/>
        <color indexed="8"/>
        <rFont val="宋体"/>
        <family val="0"/>
      </rPr>
      <t>亩，拟建库房</t>
    </r>
    <r>
      <rPr>
        <sz val="11"/>
        <color indexed="8"/>
        <rFont val="Times New Roman"/>
        <family val="1"/>
      </rPr>
      <t>3500</t>
    </r>
    <r>
      <rPr>
        <sz val="11"/>
        <color indexed="8"/>
        <rFont val="宋体"/>
        <family val="0"/>
      </rPr>
      <t>平方米，蔬菜交易市场</t>
    </r>
    <r>
      <rPr>
        <sz val="11"/>
        <color indexed="8"/>
        <rFont val="Times New Roman"/>
        <family val="1"/>
      </rPr>
      <t>2800</t>
    </r>
    <r>
      <rPr>
        <sz val="11"/>
        <color indexed="8"/>
        <rFont val="宋体"/>
        <family val="0"/>
      </rPr>
      <t>平方米，蔬菜分拣中心</t>
    </r>
    <r>
      <rPr>
        <sz val="11"/>
        <color indexed="8"/>
        <rFont val="Times New Roman"/>
        <family val="1"/>
      </rPr>
      <t>500</t>
    </r>
    <r>
      <rPr>
        <sz val="11"/>
        <color indexed="8"/>
        <rFont val="宋体"/>
        <family val="0"/>
      </rPr>
      <t>平方米，生产用房</t>
    </r>
    <r>
      <rPr>
        <sz val="11"/>
        <color indexed="8"/>
        <rFont val="Times New Roman"/>
        <family val="1"/>
      </rPr>
      <t>1500</t>
    </r>
    <r>
      <rPr>
        <sz val="11"/>
        <color indexed="8"/>
        <rFont val="宋体"/>
        <family val="0"/>
      </rPr>
      <t>平方米，硬化产业道路</t>
    </r>
    <r>
      <rPr>
        <sz val="11"/>
        <color indexed="8"/>
        <rFont val="Times New Roman"/>
        <family val="1"/>
      </rPr>
      <t>80</t>
    </r>
    <r>
      <rPr>
        <sz val="11"/>
        <color indexed="8"/>
        <rFont val="宋体"/>
        <family val="0"/>
      </rPr>
      <t>千米，整治山坪塘</t>
    </r>
    <r>
      <rPr>
        <sz val="11"/>
        <color indexed="8"/>
        <rFont val="Times New Roman"/>
        <family val="1"/>
      </rPr>
      <t>50</t>
    </r>
    <r>
      <rPr>
        <sz val="11"/>
        <color indexed="8"/>
        <rFont val="宋体"/>
        <family val="0"/>
      </rPr>
      <t>口，蓄水池</t>
    </r>
    <r>
      <rPr>
        <sz val="11"/>
        <color indexed="8"/>
        <rFont val="Times New Roman"/>
        <family val="1"/>
      </rPr>
      <t>100</t>
    </r>
    <r>
      <rPr>
        <sz val="11"/>
        <color indexed="8"/>
        <rFont val="宋体"/>
        <family val="0"/>
      </rPr>
      <t>口，购置滴管、喷灌设备，农耕机、打沟机、旋耕机、冷冻、分拣等设备</t>
    </r>
  </si>
  <si>
    <r>
      <rPr>
        <sz val="11"/>
        <color indexed="8"/>
        <rFont val="宋体"/>
        <family val="0"/>
      </rPr>
      <t>流转土地</t>
    </r>
    <r>
      <rPr>
        <sz val="11"/>
        <color indexed="8"/>
        <rFont val="Times New Roman"/>
        <family val="1"/>
      </rPr>
      <t>6000</t>
    </r>
    <r>
      <rPr>
        <sz val="11"/>
        <color indexed="8"/>
        <rFont val="宋体"/>
        <family val="0"/>
      </rPr>
      <t>亩，种植青椒、茄子、番茄、豇豆、黄瓜等时令蔬菜，拟建大棚蔬菜种植区</t>
    </r>
    <r>
      <rPr>
        <sz val="11"/>
        <color indexed="8"/>
        <rFont val="Times New Roman"/>
        <family val="1"/>
      </rPr>
      <t>2500</t>
    </r>
    <r>
      <rPr>
        <sz val="11"/>
        <color indexed="8"/>
        <rFont val="宋体"/>
        <family val="0"/>
      </rPr>
      <t>亩，拟建库房</t>
    </r>
    <r>
      <rPr>
        <sz val="11"/>
        <color indexed="8"/>
        <rFont val="Times New Roman"/>
        <family val="1"/>
      </rPr>
      <t>900</t>
    </r>
    <r>
      <rPr>
        <sz val="11"/>
        <color indexed="8"/>
        <rFont val="宋体"/>
        <family val="0"/>
      </rPr>
      <t>平方米，蔬菜交易市场</t>
    </r>
    <r>
      <rPr>
        <sz val="11"/>
        <color indexed="8"/>
        <rFont val="Times New Roman"/>
        <family val="1"/>
      </rPr>
      <t>1300</t>
    </r>
    <r>
      <rPr>
        <sz val="11"/>
        <color indexed="8"/>
        <rFont val="宋体"/>
        <family val="0"/>
      </rPr>
      <t>平方米，蔬菜分拣中心</t>
    </r>
    <r>
      <rPr>
        <sz val="11"/>
        <color indexed="8"/>
        <rFont val="Times New Roman"/>
        <family val="1"/>
      </rPr>
      <t>800</t>
    </r>
    <r>
      <rPr>
        <sz val="11"/>
        <color indexed="8"/>
        <rFont val="宋体"/>
        <family val="0"/>
      </rPr>
      <t>平方米，生产用房</t>
    </r>
    <r>
      <rPr>
        <sz val="11"/>
        <color indexed="8"/>
        <rFont val="Times New Roman"/>
        <family val="1"/>
      </rPr>
      <t>550</t>
    </r>
    <r>
      <rPr>
        <sz val="11"/>
        <color indexed="8"/>
        <rFont val="宋体"/>
        <family val="0"/>
      </rPr>
      <t>平方米，硬化产业道路</t>
    </r>
    <r>
      <rPr>
        <sz val="11"/>
        <color indexed="8"/>
        <rFont val="Times New Roman"/>
        <family val="1"/>
      </rPr>
      <t>7</t>
    </r>
    <r>
      <rPr>
        <sz val="11"/>
        <color indexed="8"/>
        <rFont val="宋体"/>
        <family val="0"/>
      </rPr>
      <t>千米，整治山坪塘</t>
    </r>
    <r>
      <rPr>
        <sz val="11"/>
        <color indexed="8"/>
        <rFont val="Times New Roman"/>
        <family val="1"/>
      </rPr>
      <t>39</t>
    </r>
    <r>
      <rPr>
        <sz val="11"/>
        <color indexed="8"/>
        <rFont val="宋体"/>
        <family val="0"/>
      </rPr>
      <t>口，蓄水池</t>
    </r>
    <r>
      <rPr>
        <sz val="11"/>
        <color indexed="8"/>
        <rFont val="Times New Roman"/>
        <family val="1"/>
      </rPr>
      <t>40</t>
    </r>
    <r>
      <rPr>
        <sz val="11"/>
        <color indexed="8"/>
        <rFont val="宋体"/>
        <family val="0"/>
      </rPr>
      <t>口，购置滴管、喷灌设备，农耕机、打沟机、旋耕机、冷冻、分拣等设备</t>
    </r>
  </si>
  <si>
    <r>
      <t>巴中市恩阳区新达</t>
    </r>
    <r>
      <rPr>
        <sz val="11"/>
        <color indexed="8"/>
        <rFont val="Times New Roman"/>
        <family val="1"/>
      </rPr>
      <t xml:space="preserve">
</t>
    </r>
    <r>
      <rPr>
        <sz val="11"/>
        <color indexed="8"/>
        <rFont val="宋体"/>
        <family val="0"/>
      </rPr>
      <t>蔬菜专业合作社</t>
    </r>
    <r>
      <rPr>
        <sz val="11"/>
        <color indexed="8"/>
        <rFont val="Times New Roman"/>
        <family val="1"/>
      </rPr>
      <t xml:space="preserve">
</t>
    </r>
    <r>
      <rPr>
        <sz val="11"/>
        <color indexed="8"/>
        <rFont val="宋体"/>
        <family val="0"/>
      </rPr>
      <t>巴中市恩阳区山水涧种养植专业合作社等</t>
    </r>
  </si>
  <si>
    <r>
      <rPr>
        <sz val="11"/>
        <rFont val="宋体"/>
        <family val="0"/>
      </rPr>
      <t>南江黄羊种业倍增扩繁基地</t>
    </r>
  </si>
  <si>
    <r>
      <rPr>
        <sz val="11"/>
        <rFont val="宋体"/>
        <family val="0"/>
      </rPr>
      <t>新建南江黄羊扩繁场</t>
    </r>
    <r>
      <rPr>
        <sz val="11"/>
        <rFont val="Times New Roman"/>
        <family val="1"/>
      </rPr>
      <t>2</t>
    </r>
    <r>
      <rPr>
        <sz val="11"/>
        <rFont val="宋体"/>
        <family val="0"/>
      </rPr>
      <t>个，标准化规模养殖场（小区）</t>
    </r>
    <r>
      <rPr>
        <sz val="11"/>
        <rFont val="Times New Roman"/>
        <family val="1"/>
      </rPr>
      <t>20</t>
    </r>
    <r>
      <rPr>
        <sz val="11"/>
        <rFont val="宋体"/>
        <family val="0"/>
      </rPr>
      <t>个、家庭羊场</t>
    </r>
    <r>
      <rPr>
        <sz val="11"/>
        <rFont val="Times New Roman"/>
        <family val="1"/>
      </rPr>
      <t>50</t>
    </r>
    <r>
      <rPr>
        <sz val="11"/>
        <rFont val="宋体"/>
        <family val="0"/>
      </rPr>
      <t>个，种羊基地</t>
    </r>
    <r>
      <rPr>
        <sz val="11"/>
        <rFont val="Times New Roman"/>
        <family val="1"/>
      </rPr>
      <t>80</t>
    </r>
    <r>
      <rPr>
        <sz val="11"/>
        <rFont val="宋体"/>
        <family val="0"/>
      </rPr>
      <t>户，配套建设水电路等基础设施。建成后种羊年生产能力达</t>
    </r>
    <r>
      <rPr>
        <sz val="11"/>
        <rFont val="Times New Roman"/>
        <family val="1"/>
      </rPr>
      <t>1.5</t>
    </r>
    <r>
      <rPr>
        <sz val="11"/>
        <rFont val="宋体"/>
        <family val="0"/>
      </rPr>
      <t>万只以上</t>
    </r>
  </si>
  <si>
    <r>
      <rPr>
        <sz val="11"/>
        <rFont val="宋体"/>
        <family val="0"/>
      </rPr>
      <t>新建南江黄羊扩繁场</t>
    </r>
    <r>
      <rPr>
        <sz val="11"/>
        <rFont val="Times New Roman"/>
        <family val="1"/>
      </rPr>
      <t>1</t>
    </r>
    <r>
      <rPr>
        <sz val="11"/>
        <rFont val="宋体"/>
        <family val="0"/>
      </rPr>
      <t>个，标准化规模养殖场（小区）</t>
    </r>
    <r>
      <rPr>
        <sz val="11"/>
        <rFont val="Times New Roman"/>
        <family val="1"/>
      </rPr>
      <t>10</t>
    </r>
    <r>
      <rPr>
        <sz val="11"/>
        <rFont val="宋体"/>
        <family val="0"/>
      </rPr>
      <t>个、家庭羊场</t>
    </r>
    <r>
      <rPr>
        <sz val="11"/>
        <rFont val="Times New Roman"/>
        <family val="1"/>
      </rPr>
      <t>25</t>
    </r>
    <r>
      <rPr>
        <sz val="11"/>
        <rFont val="宋体"/>
        <family val="0"/>
      </rPr>
      <t>个，培养南江黄羊种业基地</t>
    </r>
    <r>
      <rPr>
        <sz val="11"/>
        <rFont val="Times New Roman"/>
        <family val="1"/>
      </rPr>
      <t>40</t>
    </r>
    <r>
      <rPr>
        <sz val="11"/>
        <rFont val="宋体"/>
        <family val="0"/>
      </rPr>
      <t>户</t>
    </r>
  </si>
  <si>
    <r>
      <rPr>
        <sz val="11"/>
        <rFont val="宋体"/>
        <family val="0"/>
      </rPr>
      <t>南江县黄科所</t>
    </r>
  </si>
  <si>
    <r>
      <rPr>
        <sz val="11"/>
        <rFont val="宋体"/>
        <family val="0"/>
      </rPr>
      <t>优质肉牛全产业链</t>
    </r>
  </si>
  <si>
    <r>
      <rPr>
        <sz val="11"/>
        <rFont val="宋体"/>
        <family val="0"/>
      </rPr>
      <t>建智能育种场、肉牛屠宰加工厂、饲料厂、牛源生物制品厂及有机肥厂等；分期引进</t>
    </r>
    <r>
      <rPr>
        <sz val="11"/>
        <rFont val="Times New Roman"/>
        <family val="1"/>
      </rPr>
      <t>10</t>
    </r>
    <r>
      <rPr>
        <sz val="11"/>
        <rFont val="宋体"/>
        <family val="0"/>
      </rPr>
      <t>万头优质青年母牛，发展合作养殖场户约</t>
    </r>
    <r>
      <rPr>
        <sz val="11"/>
        <rFont val="Times New Roman"/>
        <family val="1"/>
      </rPr>
      <t>10000</t>
    </r>
    <r>
      <rPr>
        <sz val="11"/>
        <rFont val="宋体"/>
        <family val="0"/>
      </rPr>
      <t>户，年存栏青年母牛</t>
    </r>
    <r>
      <rPr>
        <sz val="11"/>
        <rFont val="Times New Roman"/>
        <family val="1"/>
      </rPr>
      <t>15</t>
    </r>
    <r>
      <rPr>
        <sz val="11"/>
        <rFont val="宋体"/>
        <family val="0"/>
      </rPr>
      <t>万头、出栏商品肉牛约</t>
    </r>
    <r>
      <rPr>
        <sz val="11"/>
        <rFont val="Times New Roman"/>
        <family val="1"/>
      </rPr>
      <t>7</t>
    </r>
    <r>
      <rPr>
        <sz val="11"/>
        <rFont val="宋体"/>
        <family val="0"/>
      </rPr>
      <t>万头</t>
    </r>
  </si>
  <si>
    <r>
      <rPr>
        <sz val="11"/>
        <rFont val="宋体"/>
        <family val="0"/>
      </rPr>
      <t>完成智能育种场建设，引进</t>
    </r>
    <r>
      <rPr>
        <sz val="11"/>
        <rFont val="Times New Roman"/>
        <family val="1"/>
      </rPr>
      <t>3</t>
    </r>
    <r>
      <rPr>
        <sz val="11"/>
        <rFont val="宋体"/>
        <family val="0"/>
      </rPr>
      <t>万头优质青年母牛，发展合作养殖场户</t>
    </r>
    <r>
      <rPr>
        <sz val="11"/>
        <rFont val="Times New Roman"/>
        <family val="1"/>
      </rPr>
      <t>5000</t>
    </r>
    <r>
      <rPr>
        <sz val="11"/>
        <rFont val="宋体"/>
        <family val="0"/>
      </rPr>
      <t>户</t>
    </r>
  </si>
  <si>
    <r>
      <rPr>
        <sz val="11"/>
        <rFont val="宋体"/>
        <family val="0"/>
      </rPr>
      <t>巴中雅拉德荣农牧</t>
    </r>
    <r>
      <rPr>
        <sz val="11"/>
        <rFont val="Times New Roman"/>
        <family val="1"/>
      </rPr>
      <t xml:space="preserve">
</t>
    </r>
    <r>
      <rPr>
        <sz val="11"/>
        <rFont val="宋体"/>
        <family val="0"/>
      </rPr>
      <t>科技有限公司</t>
    </r>
  </si>
  <si>
    <r>
      <rPr>
        <sz val="11"/>
        <rFont val="宋体"/>
        <family val="0"/>
      </rPr>
      <t>通江银耳（食用菌）现代产业园</t>
    </r>
  </si>
  <si>
    <r>
      <rPr>
        <sz val="11"/>
        <rFont val="宋体"/>
        <family val="0"/>
      </rPr>
      <t>建设银耳小镇</t>
    </r>
    <r>
      <rPr>
        <sz val="11"/>
        <rFont val="Times New Roman"/>
        <family val="1"/>
      </rPr>
      <t>1</t>
    </r>
    <r>
      <rPr>
        <sz val="11"/>
        <rFont val="宋体"/>
        <family val="0"/>
      </rPr>
      <t>个、通江银耳主题公园</t>
    </r>
    <r>
      <rPr>
        <sz val="11"/>
        <rFont val="Times New Roman"/>
        <family val="1"/>
      </rPr>
      <t>1</t>
    </r>
    <r>
      <rPr>
        <sz val="11"/>
        <rFont val="宋体"/>
        <family val="0"/>
      </rPr>
      <t>个、通江银耳种植轮作区</t>
    </r>
    <r>
      <rPr>
        <sz val="11"/>
        <rFont val="Times New Roman"/>
        <family val="1"/>
      </rPr>
      <t>2</t>
    </r>
    <r>
      <rPr>
        <sz val="11"/>
        <rFont val="宋体"/>
        <family val="0"/>
      </rPr>
      <t>万亩，通江羊肚菌及其食用菌种植</t>
    </r>
    <r>
      <rPr>
        <sz val="11"/>
        <rFont val="Times New Roman"/>
        <family val="1"/>
      </rPr>
      <t>3</t>
    </r>
    <r>
      <rPr>
        <sz val="11"/>
        <rFont val="宋体"/>
        <family val="0"/>
      </rPr>
      <t>万亩，九湾十八包发祥地建设</t>
    </r>
    <r>
      <rPr>
        <sz val="11"/>
        <rFont val="Times New Roman"/>
        <family val="1"/>
      </rPr>
      <t>1</t>
    </r>
    <r>
      <rPr>
        <sz val="11"/>
        <rFont val="宋体"/>
        <family val="0"/>
      </rPr>
      <t>个，建设通江县食用菌现代农业园区风景区</t>
    </r>
    <r>
      <rPr>
        <sz val="11"/>
        <rFont val="Times New Roman"/>
        <family val="1"/>
      </rPr>
      <t>1个，耳林资源改造2万亩，选育新品种1-3个，种质资源保护区建设2000亩，陈河镇、新场镇至涪阳镇环线公路30公里及河道整治10公里；建设银耳（食用菌）标准化基地2万亩</t>
    </r>
  </si>
  <si>
    <r>
      <rPr>
        <sz val="11"/>
        <rFont val="宋体"/>
        <family val="0"/>
      </rPr>
      <t>新（改）建耳棚</t>
    </r>
    <r>
      <rPr>
        <sz val="11"/>
        <rFont val="Times New Roman"/>
        <family val="1"/>
      </rPr>
      <t>6000</t>
    </r>
    <r>
      <rPr>
        <sz val="11"/>
        <rFont val="宋体"/>
        <family val="0"/>
      </rPr>
      <t>个、食用菌种植基地</t>
    </r>
    <r>
      <rPr>
        <sz val="11"/>
        <rFont val="Times New Roman"/>
        <family val="1"/>
      </rPr>
      <t>5000</t>
    </r>
    <r>
      <rPr>
        <sz val="11"/>
        <rFont val="宋体"/>
        <family val="0"/>
      </rPr>
      <t>亩，建设通江银耳科创中心</t>
    </r>
    <r>
      <rPr>
        <sz val="11"/>
        <rFont val="Times New Roman"/>
        <family val="1"/>
      </rPr>
      <t>1</t>
    </r>
    <r>
      <rPr>
        <sz val="11"/>
        <rFont val="宋体"/>
        <family val="0"/>
      </rPr>
      <t>个、院士或专家工作站</t>
    </r>
    <r>
      <rPr>
        <sz val="11"/>
        <rFont val="Times New Roman"/>
        <family val="1"/>
      </rPr>
      <t>1</t>
    </r>
    <r>
      <rPr>
        <sz val="11"/>
        <rFont val="宋体"/>
        <family val="0"/>
      </rPr>
      <t>个</t>
    </r>
    <r>
      <rPr>
        <sz val="11"/>
        <rFont val="Times New Roman"/>
        <family val="1"/>
      </rPr>
      <t>,</t>
    </r>
    <r>
      <rPr>
        <sz val="11"/>
        <rFont val="宋体"/>
        <family val="0"/>
      </rPr>
      <t>博士后实践创新基地</t>
    </r>
    <r>
      <rPr>
        <sz val="11"/>
        <rFont val="Times New Roman"/>
        <family val="1"/>
      </rPr>
      <t>1</t>
    </r>
    <r>
      <rPr>
        <sz val="11"/>
        <rFont val="宋体"/>
        <family val="0"/>
      </rPr>
      <t>个，银耳小镇和主题公园前期规划准备</t>
    </r>
  </si>
  <si>
    <r>
      <rPr>
        <sz val="11"/>
        <rFont val="宋体"/>
        <family val="0"/>
      </rPr>
      <t>通江嘉祐农业发展投资有限公司</t>
    </r>
  </si>
  <si>
    <r>
      <t>“</t>
    </r>
    <r>
      <rPr>
        <sz val="11"/>
        <rFont val="宋体"/>
        <family val="0"/>
      </rPr>
      <t>优质粮油</t>
    </r>
    <r>
      <rPr>
        <sz val="11"/>
        <rFont val="Times New Roman"/>
        <family val="1"/>
      </rPr>
      <t>+</t>
    </r>
    <r>
      <rPr>
        <sz val="11"/>
        <rFont val="宋体"/>
        <family val="0"/>
      </rPr>
      <t>青峪猪</t>
    </r>
    <r>
      <rPr>
        <sz val="11"/>
        <rFont val="Times New Roman"/>
        <family val="1"/>
      </rPr>
      <t>”</t>
    </r>
    <r>
      <rPr>
        <sz val="11"/>
        <rFont val="宋体"/>
        <family val="0"/>
      </rPr>
      <t>现代农业产业园</t>
    </r>
  </si>
  <si>
    <r>
      <rPr>
        <sz val="11"/>
        <rFont val="宋体"/>
        <family val="0"/>
      </rPr>
      <t>新建优质粮油示范基地</t>
    </r>
    <r>
      <rPr>
        <sz val="11"/>
        <rFont val="Times New Roman"/>
        <family val="1"/>
      </rPr>
      <t>2.96</t>
    </r>
    <r>
      <rPr>
        <sz val="11"/>
        <rFont val="宋体"/>
        <family val="0"/>
      </rPr>
      <t>万亩，高标准农田</t>
    </r>
    <r>
      <rPr>
        <sz val="11"/>
        <rFont val="Times New Roman"/>
        <family val="1"/>
      </rPr>
      <t>4.06</t>
    </r>
    <r>
      <rPr>
        <sz val="11"/>
        <rFont val="宋体"/>
        <family val="0"/>
      </rPr>
      <t>万亩，改造提升农田</t>
    </r>
    <r>
      <rPr>
        <sz val="11"/>
        <rFont val="Times New Roman"/>
        <family val="1"/>
      </rPr>
      <t>2.98</t>
    </r>
    <r>
      <rPr>
        <sz val="11"/>
        <rFont val="宋体"/>
        <family val="0"/>
      </rPr>
      <t>万亩；建设科技创新展示中心、粮油加工中心、农产品物流中心各</t>
    </r>
    <r>
      <rPr>
        <sz val="11"/>
        <rFont val="Times New Roman"/>
        <family val="1"/>
      </rPr>
      <t>1</t>
    </r>
    <r>
      <rPr>
        <sz val="11"/>
        <rFont val="宋体"/>
        <family val="0"/>
      </rPr>
      <t>个，烘干仓储中心</t>
    </r>
    <r>
      <rPr>
        <sz val="11"/>
        <rFont val="Times New Roman"/>
        <family val="1"/>
      </rPr>
      <t>3</t>
    </r>
    <r>
      <rPr>
        <sz val="11"/>
        <rFont val="宋体"/>
        <family val="0"/>
      </rPr>
      <t>个，青峪猪标准化养殖基地</t>
    </r>
    <r>
      <rPr>
        <sz val="11"/>
        <rFont val="Times New Roman"/>
        <family val="1"/>
      </rPr>
      <t>2000</t>
    </r>
    <r>
      <rPr>
        <sz val="11"/>
        <rFont val="宋体"/>
        <family val="0"/>
      </rPr>
      <t>亩（年出栏</t>
    </r>
    <r>
      <rPr>
        <sz val="11"/>
        <rFont val="Times New Roman"/>
        <family val="1"/>
      </rPr>
      <t>10</t>
    </r>
    <r>
      <rPr>
        <sz val="11"/>
        <rFont val="宋体"/>
        <family val="0"/>
      </rPr>
      <t>万头）；配套建设水、电、路、通讯等基础设施；争创国家现代农业产业园区、国家乡村产业融合发展示范园</t>
    </r>
  </si>
  <si>
    <r>
      <rPr>
        <sz val="11"/>
        <rFont val="宋体"/>
        <family val="0"/>
      </rPr>
      <t>新建优质粮油示范基地</t>
    </r>
    <r>
      <rPr>
        <sz val="11"/>
        <rFont val="Times New Roman"/>
        <family val="1"/>
      </rPr>
      <t xml:space="preserve">1.5 </t>
    </r>
    <r>
      <rPr>
        <sz val="11"/>
        <rFont val="宋体"/>
        <family val="0"/>
      </rPr>
      <t>万亩、高标准农田</t>
    </r>
    <r>
      <rPr>
        <sz val="11"/>
        <rFont val="Times New Roman"/>
        <family val="1"/>
      </rPr>
      <t xml:space="preserve"> 2.5 </t>
    </r>
    <r>
      <rPr>
        <sz val="11"/>
        <rFont val="宋体"/>
        <family val="0"/>
      </rPr>
      <t>万亩、青峪猪标准化养殖基地</t>
    </r>
    <r>
      <rPr>
        <sz val="11"/>
        <rFont val="Times New Roman"/>
        <family val="1"/>
      </rPr>
      <t>1000</t>
    </r>
    <r>
      <rPr>
        <sz val="11"/>
        <rFont val="宋体"/>
        <family val="0"/>
      </rPr>
      <t>亩（年出栏</t>
    </r>
    <r>
      <rPr>
        <sz val="11"/>
        <rFont val="Times New Roman"/>
        <family val="1"/>
      </rPr>
      <t>5</t>
    </r>
    <r>
      <rPr>
        <sz val="11"/>
        <rFont val="宋体"/>
        <family val="0"/>
      </rPr>
      <t>万头）；建设道路、水利、垃圾收储、污水处理等配套设施；改造庭院</t>
    </r>
    <r>
      <rPr>
        <sz val="11"/>
        <rFont val="Times New Roman"/>
        <family val="1"/>
      </rPr>
      <t xml:space="preserve"> 700 </t>
    </r>
    <r>
      <rPr>
        <sz val="11"/>
        <rFont val="宋体"/>
        <family val="0"/>
      </rPr>
      <t>户配套完善农旅融合景观休闲节点设施等</t>
    </r>
  </si>
  <si>
    <t>（二）工业（30个）</t>
  </si>
  <si>
    <r>
      <rPr>
        <sz val="11"/>
        <rFont val="宋体"/>
        <family val="0"/>
      </rPr>
      <t>义乌</t>
    </r>
    <r>
      <rPr>
        <sz val="11"/>
        <rFont val="Times New Roman"/>
        <family val="1"/>
      </rPr>
      <t>—</t>
    </r>
    <r>
      <rPr>
        <sz val="11"/>
        <rFont val="宋体"/>
        <family val="0"/>
      </rPr>
      <t>巴州东西部协作产业园</t>
    </r>
  </si>
  <si>
    <r>
      <rPr>
        <sz val="11"/>
        <rFont val="宋体"/>
        <family val="0"/>
      </rPr>
      <t>新建标准化厂房</t>
    </r>
    <r>
      <rPr>
        <sz val="11"/>
        <rFont val="Times New Roman"/>
        <family val="1"/>
      </rPr>
      <t>15</t>
    </r>
    <r>
      <rPr>
        <sz val="11"/>
        <rFont val="宋体"/>
        <family val="0"/>
      </rPr>
      <t>万平方米，其中智能制造园区</t>
    </r>
    <r>
      <rPr>
        <sz val="11"/>
        <rFont val="Times New Roman"/>
        <family val="1"/>
      </rPr>
      <t>10</t>
    </r>
    <r>
      <rPr>
        <sz val="11"/>
        <rFont val="宋体"/>
        <family val="0"/>
      </rPr>
      <t>万平方米，引进玻璃视窗、智能液晶显示屏、车载及工控组装等智能终端配套产品生产线及柔性线路板、</t>
    </r>
    <r>
      <rPr>
        <sz val="11"/>
        <rFont val="Times New Roman"/>
        <family val="1"/>
      </rPr>
      <t>SMT</t>
    </r>
    <r>
      <rPr>
        <sz val="11"/>
        <rFont val="宋体"/>
        <family val="0"/>
      </rPr>
      <t>电子插件等集成电路生产线；食品工业园区</t>
    </r>
    <r>
      <rPr>
        <sz val="11"/>
        <rFont val="Times New Roman"/>
        <family val="1"/>
      </rPr>
      <t>5</t>
    </r>
    <r>
      <rPr>
        <sz val="11"/>
        <rFont val="宋体"/>
        <family val="0"/>
      </rPr>
      <t>万平方米，引进中央厨房三产联动供应链等项目，配套功能用房</t>
    </r>
    <r>
      <rPr>
        <sz val="11"/>
        <rFont val="Times New Roman"/>
        <family val="1"/>
      </rPr>
      <t>2</t>
    </r>
    <r>
      <rPr>
        <sz val="11"/>
        <rFont val="宋体"/>
        <family val="0"/>
      </rPr>
      <t>万平方米、园区道路及供排水管网等附属设施</t>
    </r>
  </si>
  <si>
    <r>
      <rPr>
        <sz val="11"/>
        <rFont val="宋体"/>
        <family val="0"/>
      </rPr>
      <t>建成标准化厂房</t>
    </r>
    <r>
      <rPr>
        <sz val="11"/>
        <rFont val="Times New Roman"/>
        <family val="1"/>
      </rPr>
      <t>10</t>
    </r>
    <r>
      <rPr>
        <sz val="11"/>
        <rFont val="宋体"/>
        <family val="0"/>
      </rPr>
      <t>万平方米，麦金地中央厨房、光电显示及玻璃生产线等建成投用</t>
    </r>
  </si>
  <si>
    <r>
      <t>巴中秦川文化旅游</t>
    </r>
    <r>
      <rPr>
        <sz val="11"/>
        <rFont val="Times New Roman"/>
        <family val="1"/>
      </rPr>
      <t xml:space="preserve">
</t>
    </r>
    <r>
      <rPr>
        <sz val="11"/>
        <rFont val="宋体"/>
        <family val="0"/>
      </rPr>
      <t>有限公司</t>
    </r>
  </si>
  <si>
    <r>
      <rPr>
        <sz val="11"/>
        <rFont val="宋体"/>
        <family val="0"/>
      </rPr>
      <t>绿色制造产业示范园</t>
    </r>
  </si>
  <si>
    <r>
      <rPr>
        <sz val="11"/>
        <rFont val="宋体"/>
        <family val="0"/>
      </rPr>
      <t>新建标准化厂房约</t>
    </r>
    <r>
      <rPr>
        <sz val="11"/>
        <rFont val="Times New Roman"/>
        <family val="1"/>
      </rPr>
      <t>15</t>
    </r>
    <r>
      <rPr>
        <sz val="11"/>
        <rFont val="宋体"/>
        <family val="0"/>
      </rPr>
      <t>万平方米，配套建设污水处理、道路、绿化、给排水及电力管线综合管网等附属设施</t>
    </r>
  </si>
  <si>
    <r>
      <t>4</t>
    </r>
    <r>
      <rPr>
        <sz val="11"/>
        <rFont val="宋体"/>
        <family val="0"/>
      </rPr>
      <t>栋标准化厂房基础工程完工</t>
    </r>
  </si>
  <si>
    <r>
      <rPr>
        <sz val="11"/>
        <rFont val="宋体"/>
        <family val="0"/>
      </rPr>
      <t>中国西部肉制品加工基地</t>
    </r>
  </si>
  <si>
    <t>2023-2028</t>
  </si>
  <si>
    <r>
      <rPr>
        <sz val="11"/>
        <rFont val="宋体"/>
        <family val="0"/>
      </rPr>
      <t>建年产约</t>
    </r>
    <r>
      <rPr>
        <sz val="11"/>
        <rFont val="Times New Roman"/>
        <family val="1"/>
      </rPr>
      <t>6</t>
    </r>
    <r>
      <rPr>
        <sz val="11"/>
        <rFont val="宋体"/>
        <family val="0"/>
      </rPr>
      <t>万吨高端肉制品深加工厂、</t>
    </r>
    <r>
      <rPr>
        <sz val="11"/>
        <rFont val="Times New Roman"/>
        <family val="1"/>
      </rPr>
      <t>50</t>
    </r>
    <r>
      <rPr>
        <sz val="11"/>
        <rFont val="宋体"/>
        <family val="0"/>
      </rPr>
      <t>万头生猪屠宰厂、牛羊精饲料生产加工厂、年产</t>
    </r>
    <r>
      <rPr>
        <sz val="11"/>
        <rFont val="Times New Roman"/>
        <family val="1"/>
      </rPr>
      <t>45</t>
    </r>
    <r>
      <rPr>
        <sz val="11"/>
        <rFont val="宋体"/>
        <family val="0"/>
      </rPr>
      <t>万吨猪饲料生产加工厂、中国南方现代饲草料集散交易中心、工厂化立体式牧草基地</t>
    </r>
  </si>
  <si>
    <t>肉制品深加工项目部分竣工投产，屠宰项目竣工投产；牛羊精饲料厂竣工投产；生猪饲料厂竣工投产；饲草料集散交易中心厂竣工投产</t>
  </si>
  <si>
    <r>
      <t>山东龙大美食股份</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巴中市恩阳区和裕旅游投资有限公司</t>
    </r>
    <r>
      <rPr>
        <sz val="11"/>
        <rFont val="Times New Roman"/>
        <family val="1"/>
      </rPr>
      <t xml:space="preserve">
</t>
    </r>
    <r>
      <rPr>
        <sz val="11"/>
        <rFont val="宋体"/>
        <family val="0"/>
      </rPr>
      <t>四川坤岳建设工程</t>
    </r>
    <r>
      <rPr>
        <sz val="11"/>
        <rFont val="Times New Roman"/>
        <family val="1"/>
      </rPr>
      <t xml:space="preserve">
</t>
    </r>
    <r>
      <rPr>
        <sz val="11"/>
        <rFont val="宋体"/>
        <family val="0"/>
      </rPr>
      <t>有限公司等</t>
    </r>
  </si>
  <si>
    <r>
      <rPr>
        <sz val="11"/>
        <rFont val="宋体"/>
        <family val="0"/>
      </rPr>
      <t>电子产品生产线建设（二期）</t>
    </r>
  </si>
  <si>
    <r>
      <rPr>
        <sz val="11"/>
        <rFont val="宋体"/>
        <family val="0"/>
      </rPr>
      <t>安设电子信息生产线</t>
    </r>
    <r>
      <rPr>
        <sz val="11"/>
        <rFont val="Times New Roman"/>
        <family val="1"/>
      </rPr>
      <t>173</t>
    </r>
    <r>
      <rPr>
        <sz val="11"/>
        <rFont val="宋体"/>
        <family val="0"/>
      </rPr>
      <t>条，装饰装修</t>
    </r>
    <r>
      <rPr>
        <sz val="11"/>
        <rFont val="Times New Roman"/>
        <family val="1"/>
      </rPr>
      <t>10.56</t>
    </r>
    <r>
      <rPr>
        <sz val="11"/>
        <rFont val="宋体"/>
        <family val="0"/>
      </rPr>
      <t>万平方米标准化厂房</t>
    </r>
  </si>
  <si>
    <r>
      <rPr>
        <sz val="11"/>
        <rFont val="宋体"/>
        <family val="0"/>
      </rPr>
      <t>安设电子信息生产线</t>
    </r>
    <r>
      <rPr>
        <sz val="11"/>
        <rFont val="Times New Roman"/>
        <family val="1"/>
      </rPr>
      <t>81</t>
    </r>
    <r>
      <rPr>
        <sz val="11"/>
        <rFont val="宋体"/>
        <family val="0"/>
      </rPr>
      <t>条，装饰装修</t>
    </r>
    <r>
      <rPr>
        <sz val="11"/>
        <rFont val="Times New Roman"/>
        <family val="1"/>
      </rPr>
      <t>10.56</t>
    </r>
    <r>
      <rPr>
        <sz val="11"/>
        <rFont val="宋体"/>
        <family val="0"/>
      </rPr>
      <t>万平方米标准化厂房</t>
    </r>
  </si>
  <si>
    <r>
      <rPr>
        <sz val="11"/>
        <rFont val="宋体"/>
        <family val="0"/>
      </rPr>
      <t>巴中市恩阳区工业园管委会</t>
    </r>
  </si>
  <si>
    <r>
      <rPr>
        <sz val="11"/>
        <rFont val="宋体"/>
        <family val="0"/>
      </rPr>
      <t>工业技改扩能</t>
    </r>
  </si>
  <si>
    <r>
      <rPr>
        <sz val="11"/>
        <rFont val="宋体"/>
        <family val="0"/>
      </rPr>
      <t>改扩建</t>
    </r>
    <r>
      <rPr>
        <sz val="11"/>
        <rFont val="Times New Roman"/>
        <family val="1"/>
      </rPr>
      <t>13</t>
    </r>
    <r>
      <rPr>
        <sz val="11"/>
        <rFont val="宋体"/>
        <family val="0"/>
      </rPr>
      <t>家工业企业</t>
    </r>
    <r>
      <rPr>
        <sz val="11"/>
        <rFont val="Times New Roman"/>
        <family val="1"/>
      </rPr>
      <t>13</t>
    </r>
    <r>
      <rPr>
        <sz val="11"/>
        <rFont val="宋体"/>
        <family val="0"/>
      </rPr>
      <t>条生产线及生产厂房</t>
    </r>
  </si>
  <si>
    <r>
      <t>4</t>
    </r>
    <r>
      <rPr>
        <sz val="11"/>
        <rFont val="宋体"/>
        <family val="0"/>
      </rPr>
      <t>家企业技改项目完工，另</t>
    </r>
    <r>
      <rPr>
        <sz val="11"/>
        <rFont val="Times New Roman"/>
        <family val="1"/>
      </rPr>
      <t>9</t>
    </r>
    <r>
      <rPr>
        <sz val="11"/>
        <rFont val="宋体"/>
        <family val="0"/>
      </rPr>
      <t>家企业技改项目完成生产设备采购安装</t>
    </r>
  </si>
  <si>
    <r>
      <t>四川省巴中市</t>
    </r>
    <r>
      <rPr>
        <sz val="11"/>
        <rFont val="Times New Roman"/>
        <family val="1"/>
      </rPr>
      <t xml:space="preserve">
</t>
    </r>
    <r>
      <rPr>
        <sz val="11"/>
        <rFont val="宋体"/>
        <family val="0"/>
      </rPr>
      <t>花丛曲酒厂</t>
    </r>
    <r>
      <rPr>
        <sz val="11"/>
        <rFont val="Times New Roman"/>
        <family val="1"/>
      </rPr>
      <t xml:space="preserve">
</t>
    </r>
    <r>
      <rPr>
        <sz val="11"/>
        <rFont val="宋体"/>
        <family val="0"/>
      </rPr>
      <t>巴中海明玻璃</t>
    </r>
    <r>
      <rPr>
        <sz val="11"/>
        <rFont val="Times New Roman"/>
        <family val="1"/>
      </rPr>
      <t xml:space="preserve">
</t>
    </r>
    <r>
      <rPr>
        <sz val="11"/>
        <rFont val="宋体"/>
        <family val="0"/>
      </rPr>
      <t>有限公司</t>
    </r>
    <r>
      <rPr>
        <sz val="11"/>
        <rFont val="Times New Roman"/>
        <family val="1"/>
      </rPr>
      <t xml:space="preserve">
</t>
    </r>
    <r>
      <rPr>
        <sz val="11"/>
        <rFont val="宋体"/>
        <family val="0"/>
      </rPr>
      <t>四川好彩头食品</t>
    </r>
    <r>
      <rPr>
        <sz val="11"/>
        <rFont val="Times New Roman"/>
        <family val="1"/>
      </rPr>
      <t xml:space="preserve">
</t>
    </r>
    <r>
      <rPr>
        <sz val="11"/>
        <rFont val="宋体"/>
        <family val="0"/>
      </rPr>
      <t>有限公司等</t>
    </r>
  </si>
  <si>
    <t>巴山肉牛产业发展</t>
  </si>
  <si>
    <t>新建巴山肉牛屠宰场、交易市场各1处，冷链库6座，标准化养殖厂房及附属设施5万平方米，粪污循环利用体系等。培育2000头以上规模养殖场2处，1000头以上规模养殖场3处，300头以上养殖场3处；配套建设产业路50公里、水池40口、渠堰30公里、牧草基地20个，到2025年，肉牛保有量达到20000头以上</t>
  </si>
  <si>
    <t>新建标准化养殖厂房及附属设施5万平方米，存栏达1000头以上养殖场1处，500头以上的养殖场2处，300头以上养殖场3处，发展年饲养50-100头的肉牛养殖大户10户，10-50头的肉牛养殖大户20户，5-10头的养殖户80户，能繁母牛1-3头散养户250户</t>
  </si>
  <si>
    <t>南江德胜肉牛养殖有限公司</t>
  </si>
  <si>
    <r>
      <t>南江县</t>
    </r>
    <r>
      <rPr>
        <sz val="11"/>
        <rFont val="Times New Roman"/>
        <family val="1"/>
      </rPr>
      <t xml:space="preserve">
</t>
    </r>
    <r>
      <rPr>
        <sz val="11"/>
        <rFont val="宋体"/>
        <family val="0"/>
      </rPr>
      <t>人民政府</t>
    </r>
  </si>
  <si>
    <r>
      <rPr>
        <sz val="11"/>
        <rFont val="宋体"/>
        <family val="0"/>
      </rPr>
      <t>翡翠米精加工中心及省级粮油产业园</t>
    </r>
  </si>
  <si>
    <r>
      <rPr>
        <sz val="11"/>
        <rFont val="宋体"/>
        <family val="0"/>
      </rPr>
      <t>新建占地</t>
    </r>
    <r>
      <rPr>
        <sz val="11"/>
        <rFont val="Times New Roman"/>
        <family val="1"/>
      </rPr>
      <t>100</t>
    </r>
    <r>
      <rPr>
        <sz val="11"/>
        <rFont val="宋体"/>
        <family val="0"/>
      </rPr>
      <t>亩的翡翠米精深加工中心</t>
    </r>
    <r>
      <rPr>
        <sz val="11"/>
        <rFont val="Times New Roman"/>
        <family val="1"/>
      </rPr>
      <t>1</t>
    </r>
    <r>
      <rPr>
        <sz val="11"/>
        <rFont val="宋体"/>
        <family val="0"/>
      </rPr>
      <t>处，国家级优质粮油加工企业</t>
    </r>
    <r>
      <rPr>
        <sz val="11"/>
        <rFont val="Times New Roman"/>
        <family val="1"/>
      </rPr>
      <t>1</t>
    </r>
    <r>
      <rPr>
        <sz val="11"/>
        <rFont val="宋体"/>
        <family val="0"/>
      </rPr>
      <t>家，科创中心</t>
    </r>
    <r>
      <rPr>
        <sz val="11"/>
        <rFont val="Times New Roman"/>
        <family val="1"/>
      </rPr>
      <t>1</t>
    </r>
    <r>
      <rPr>
        <sz val="11"/>
        <rFont val="宋体"/>
        <family val="0"/>
      </rPr>
      <t>处；水稻机械化集中育秧中心</t>
    </r>
    <r>
      <rPr>
        <sz val="11"/>
        <rFont val="Times New Roman"/>
        <family val="1"/>
      </rPr>
      <t>1</t>
    </r>
    <r>
      <rPr>
        <sz val="11"/>
        <rFont val="宋体"/>
        <family val="0"/>
      </rPr>
      <t>个，水稻生产全机械化应用场景</t>
    </r>
    <r>
      <rPr>
        <sz val="11"/>
        <rFont val="Times New Roman"/>
        <family val="1"/>
      </rPr>
      <t>2</t>
    </r>
    <r>
      <rPr>
        <sz val="11"/>
        <rFont val="宋体"/>
        <family val="0"/>
      </rPr>
      <t>个，水稻烘干中心</t>
    </r>
    <r>
      <rPr>
        <sz val="11"/>
        <rFont val="Times New Roman"/>
        <family val="1"/>
      </rPr>
      <t>4</t>
    </r>
    <r>
      <rPr>
        <sz val="11"/>
        <rFont val="宋体"/>
        <family val="0"/>
      </rPr>
      <t>处，农事服务中心</t>
    </r>
    <r>
      <rPr>
        <sz val="11"/>
        <rFont val="Times New Roman"/>
        <family val="1"/>
      </rPr>
      <t>4</t>
    </r>
    <r>
      <rPr>
        <sz val="11"/>
        <rFont val="宋体"/>
        <family val="0"/>
      </rPr>
      <t>个，数字化和信息化服务平台</t>
    </r>
    <r>
      <rPr>
        <sz val="11"/>
        <rFont val="Times New Roman"/>
        <family val="1"/>
      </rPr>
      <t>4</t>
    </r>
    <r>
      <rPr>
        <sz val="11"/>
        <rFont val="宋体"/>
        <family val="0"/>
      </rPr>
      <t>处，农机专业合作社</t>
    </r>
    <r>
      <rPr>
        <sz val="11"/>
        <rFont val="Times New Roman"/>
        <family val="1"/>
      </rPr>
      <t>4</t>
    </r>
    <r>
      <rPr>
        <sz val="11"/>
        <rFont val="宋体"/>
        <family val="0"/>
      </rPr>
      <t>个；培育高山水稻核心示范片</t>
    </r>
    <r>
      <rPr>
        <sz val="11"/>
        <rFont val="Times New Roman"/>
        <family val="1"/>
      </rPr>
      <t>5000</t>
    </r>
    <r>
      <rPr>
        <sz val="11"/>
        <rFont val="宋体"/>
        <family val="0"/>
      </rPr>
      <t>亩，高山水稻</t>
    </r>
    <r>
      <rPr>
        <sz val="11"/>
        <rFont val="Times New Roman"/>
        <family val="1"/>
      </rPr>
      <t>15</t>
    </r>
    <r>
      <rPr>
        <sz val="11"/>
        <rFont val="宋体"/>
        <family val="0"/>
      </rPr>
      <t>万亩；稻米农耕文化长廊</t>
    </r>
    <r>
      <rPr>
        <sz val="11"/>
        <rFont val="Times New Roman"/>
        <family val="1"/>
      </rPr>
      <t>60</t>
    </r>
    <r>
      <rPr>
        <sz val="11"/>
        <rFont val="宋体"/>
        <family val="0"/>
      </rPr>
      <t>公里，水稻种业基地</t>
    </r>
    <r>
      <rPr>
        <sz val="11"/>
        <rFont val="Times New Roman"/>
        <family val="1"/>
      </rPr>
      <t>1</t>
    </r>
    <r>
      <rPr>
        <sz val="11"/>
        <rFont val="宋体"/>
        <family val="0"/>
      </rPr>
      <t>个、有机农业示范区</t>
    </r>
    <r>
      <rPr>
        <sz val="11"/>
        <rFont val="Times New Roman"/>
        <family val="1"/>
      </rPr>
      <t>1000</t>
    </r>
    <r>
      <rPr>
        <sz val="11"/>
        <rFont val="宋体"/>
        <family val="0"/>
      </rPr>
      <t>亩、高钙富硒示范区</t>
    </r>
    <r>
      <rPr>
        <sz val="11"/>
        <rFont val="Times New Roman"/>
        <family val="1"/>
      </rPr>
      <t>2000</t>
    </r>
    <r>
      <rPr>
        <sz val="11"/>
        <rFont val="宋体"/>
        <family val="0"/>
      </rPr>
      <t>亩、现代装备示范区</t>
    </r>
    <r>
      <rPr>
        <sz val="11"/>
        <rFont val="Times New Roman"/>
        <family val="1"/>
      </rPr>
      <t>2000</t>
    </r>
    <r>
      <rPr>
        <sz val="11"/>
        <rFont val="宋体"/>
        <family val="0"/>
      </rPr>
      <t>亩、数字农业示范区</t>
    </r>
    <r>
      <rPr>
        <sz val="11"/>
        <rFont val="Times New Roman"/>
        <family val="1"/>
      </rPr>
      <t>2000</t>
    </r>
    <r>
      <rPr>
        <sz val="11"/>
        <rFont val="宋体"/>
        <family val="0"/>
      </rPr>
      <t>亩</t>
    </r>
  </si>
  <si>
    <r>
      <rPr>
        <sz val="11"/>
        <rFont val="宋体"/>
        <family val="0"/>
      </rPr>
      <t>新建翡翠米精深加工中心</t>
    </r>
    <r>
      <rPr>
        <sz val="11"/>
        <rFont val="Times New Roman"/>
        <family val="1"/>
      </rPr>
      <t>1</t>
    </r>
    <r>
      <rPr>
        <sz val="11"/>
        <rFont val="宋体"/>
        <family val="0"/>
      </rPr>
      <t>处，国家级优质粮油加工企业</t>
    </r>
    <r>
      <rPr>
        <sz val="11"/>
        <rFont val="Times New Roman"/>
        <family val="1"/>
      </rPr>
      <t>1</t>
    </r>
    <r>
      <rPr>
        <sz val="11"/>
        <rFont val="宋体"/>
        <family val="0"/>
      </rPr>
      <t>家，水稻烘干设施</t>
    </r>
    <r>
      <rPr>
        <sz val="11"/>
        <rFont val="Times New Roman"/>
        <family val="1"/>
      </rPr>
      <t>4</t>
    </r>
    <r>
      <rPr>
        <sz val="11"/>
        <rFont val="宋体"/>
        <family val="0"/>
      </rPr>
      <t>处，数字化和信息化服务平台</t>
    </r>
    <r>
      <rPr>
        <sz val="11"/>
        <rFont val="Times New Roman"/>
        <family val="1"/>
      </rPr>
      <t>4</t>
    </r>
    <r>
      <rPr>
        <sz val="11"/>
        <rFont val="宋体"/>
        <family val="0"/>
      </rPr>
      <t>处；高山水稻核心示范片</t>
    </r>
    <r>
      <rPr>
        <sz val="11"/>
        <rFont val="Times New Roman"/>
        <family val="1"/>
      </rPr>
      <t>5000</t>
    </r>
    <r>
      <rPr>
        <sz val="11"/>
        <rFont val="宋体"/>
        <family val="0"/>
      </rPr>
      <t>亩，带动全县发展</t>
    </r>
    <r>
      <rPr>
        <sz val="11"/>
        <rFont val="Times New Roman"/>
        <family val="1"/>
      </rPr>
      <t>15</t>
    </r>
    <r>
      <rPr>
        <sz val="11"/>
        <rFont val="宋体"/>
        <family val="0"/>
      </rPr>
      <t>万亩；稻米农耕文化长廊</t>
    </r>
    <r>
      <rPr>
        <sz val="11"/>
        <rFont val="Times New Roman"/>
        <family val="1"/>
      </rPr>
      <t>60</t>
    </r>
    <r>
      <rPr>
        <sz val="11"/>
        <rFont val="宋体"/>
        <family val="0"/>
      </rPr>
      <t>公里，水稻种业基地</t>
    </r>
    <r>
      <rPr>
        <sz val="11"/>
        <rFont val="Times New Roman"/>
        <family val="1"/>
      </rPr>
      <t>1</t>
    </r>
    <r>
      <rPr>
        <sz val="11"/>
        <rFont val="宋体"/>
        <family val="0"/>
      </rPr>
      <t>处、有机农业示范区</t>
    </r>
    <r>
      <rPr>
        <sz val="11"/>
        <rFont val="Times New Roman"/>
        <family val="1"/>
      </rPr>
      <t>1000</t>
    </r>
    <r>
      <rPr>
        <sz val="11"/>
        <rFont val="宋体"/>
        <family val="0"/>
      </rPr>
      <t>亩、高钙富硒示范区</t>
    </r>
    <r>
      <rPr>
        <sz val="11"/>
        <rFont val="Times New Roman"/>
        <family val="1"/>
      </rPr>
      <t>500</t>
    </r>
    <r>
      <rPr>
        <sz val="11"/>
        <rFont val="宋体"/>
        <family val="0"/>
      </rPr>
      <t>亩、现代装备示范区</t>
    </r>
    <r>
      <rPr>
        <sz val="11"/>
        <rFont val="Times New Roman"/>
        <family val="1"/>
      </rPr>
      <t>1000</t>
    </r>
    <r>
      <rPr>
        <sz val="11"/>
        <rFont val="宋体"/>
        <family val="0"/>
      </rPr>
      <t>亩、数字农业示范区</t>
    </r>
    <r>
      <rPr>
        <sz val="11"/>
        <rFont val="Times New Roman"/>
        <family val="1"/>
      </rPr>
      <t>2000</t>
    </r>
    <r>
      <rPr>
        <sz val="11"/>
        <rFont val="宋体"/>
        <family val="0"/>
      </rPr>
      <t>亩</t>
    </r>
  </si>
  <si>
    <r>
      <rPr>
        <sz val="11"/>
        <rFont val="宋体"/>
        <family val="0"/>
      </rPr>
      <t>南江县园区中心</t>
    </r>
  </si>
  <si>
    <r>
      <rPr>
        <sz val="11"/>
        <rFont val="宋体"/>
        <family val="0"/>
      </rPr>
      <t>东榆工业园区食品饮料产业园基础设施配套建设</t>
    </r>
  </si>
  <si>
    <r>
      <rPr>
        <sz val="11"/>
        <rFont val="宋体"/>
        <family val="0"/>
      </rPr>
      <t>总建筑面积</t>
    </r>
    <r>
      <rPr>
        <sz val="11"/>
        <rFont val="Times New Roman"/>
        <family val="1"/>
      </rPr>
      <t>18.5</t>
    </r>
    <r>
      <rPr>
        <sz val="11"/>
        <rFont val="宋体"/>
        <family val="0"/>
      </rPr>
      <t>万平方米，其中标准化厂房</t>
    </r>
    <r>
      <rPr>
        <sz val="11"/>
        <rFont val="Times New Roman"/>
        <family val="1"/>
      </rPr>
      <t>16</t>
    </r>
    <r>
      <rPr>
        <sz val="11"/>
        <rFont val="宋体"/>
        <family val="0"/>
      </rPr>
      <t>万平方米，现代冷链物流配送中心</t>
    </r>
    <r>
      <rPr>
        <sz val="11"/>
        <rFont val="Times New Roman"/>
        <family val="1"/>
      </rPr>
      <t>2</t>
    </r>
    <r>
      <rPr>
        <sz val="11"/>
        <rFont val="宋体"/>
        <family val="0"/>
      </rPr>
      <t>万平方米，辅助用房</t>
    </r>
    <r>
      <rPr>
        <sz val="11"/>
        <rFont val="Times New Roman"/>
        <family val="1"/>
      </rPr>
      <t>0.5</t>
    </r>
    <r>
      <rPr>
        <sz val="11"/>
        <rFont val="宋体"/>
        <family val="0"/>
      </rPr>
      <t>万平方米，配套建设道路雨污、电力、燃气、给水等综合管网基础设施项目</t>
    </r>
  </si>
  <si>
    <r>
      <rPr>
        <sz val="11"/>
        <rFont val="宋体"/>
        <family val="0"/>
      </rPr>
      <t>建标准化厂房</t>
    </r>
    <r>
      <rPr>
        <sz val="11"/>
        <rFont val="Times New Roman"/>
        <family val="1"/>
      </rPr>
      <t>5</t>
    </r>
    <r>
      <rPr>
        <sz val="11"/>
        <rFont val="宋体"/>
        <family val="0"/>
      </rPr>
      <t>万平方米，现代化冷链物流配送中心</t>
    </r>
    <r>
      <rPr>
        <sz val="11"/>
        <rFont val="Times New Roman"/>
        <family val="1"/>
      </rPr>
      <t>0.96</t>
    </r>
    <r>
      <rPr>
        <sz val="11"/>
        <rFont val="宋体"/>
        <family val="0"/>
      </rPr>
      <t>万平方米，辅助用房</t>
    </r>
    <r>
      <rPr>
        <sz val="11"/>
        <rFont val="Times New Roman"/>
        <family val="1"/>
      </rPr>
      <t>0.16</t>
    </r>
    <r>
      <rPr>
        <sz val="11"/>
        <rFont val="宋体"/>
        <family val="0"/>
      </rPr>
      <t>万平方米，配套建设道路、雨污、电力、燃气、给水等综合管网基础设施</t>
    </r>
  </si>
  <si>
    <r>
      <rPr>
        <sz val="11"/>
        <rFont val="宋体"/>
        <family val="0"/>
      </rPr>
      <t>四川省南江春晖土地开发建设有限公司</t>
    </r>
  </si>
  <si>
    <r>
      <rPr>
        <sz val="11"/>
        <rFont val="宋体"/>
        <family val="0"/>
      </rPr>
      <t>旺鹏建材原料加工及廊道建设</t>
    </r>
  </si>
  <si>
    <r>
      <rPr>
        <sz val="11"/>
        <rFont val="宋体"/>
        <family val="0"/>
      </rPr>
      <t>新建日处理能力</t>
    </r>
    <r>
      <rPr>
        <sz val="11"/>
        <rFont val="Times New Roman"/>
        <family val="1"/>
      </rPr>
      <t>4000</t>
    </r>
    <r>
      <rPr>
        <sz val="11"/>
        <rFont val="宋体"/>
        <family val="0"/>
      </rPr>
      <t>吨的破碎生产线</t>
    </r>
    <r>
      <rPr>
        <sz val="11"/>
        <rFont val="Times New Roman"/>
        <family val="1"/>
      </rPr>
      <t>1</t>
    </r>
    <r>
      <rPr>
        <sz val="11"/>
        <rFont val="宋体"/>
        <family val="0"/>
      </rPr>
      <t>条，</t>
    </r>
    <r>
      <rPr>
        <sz val="11"/>
        <rFont val="Times New Roman"/>
        <family val="1"/>
      </rPr>
      <t>5000</t>
    </r>
    <r>
      <rPr>
        <sz val="11"/>
        <rFont val="宋体"/>
        <family val="0"/>
      </rPr>
      <t>米长输送廊道</t>
    </r>
    <r>
      <rPr>
        <sz val="11"/>
        <rFont val="Times New Roman"/>
        <family val="1"/>
      </rPr>
      <t>1</t>
    </r>
    <r>
      <rPr>
        <sz val="11"/>
        <rFont val="宋体"/>
        <family val="0"/>
      </rPr>
      <t>条，完善基础配套相关附属设施</t>
    </r>
  </si>
  <si>
    <r>
      <rPr>
        <sz val="11"/>
        <rFont val="宋体"/>
        <family val="0"/>
      </rPr>
      <t>完成矿山破碎生产线建设，廊道开工建设</t>
    </r>
  </si>
  <si>
    <r>
      <t>南江县旺鹏建材</t>
    </r>
    <r>
      <rPr>
        <sz val="11"/>
        <rFont val="Times New Roman"/>
        <family val="1"/>
      </rPr>
      <t xml:space="preserve">
</t>
    </r>
    <r>
      <rPr>
        <sz val="11"/>
        <rFont val="宋体"/>
        <family val="0"/>
      </rPr>
      <t>有限公司</t>
    </r>
  </si>
  <si>
    <r>
      <rPr>
        <sz val="11"/>
        <rFont val="宋体"/>
        <family val="0"/>
      </rPr>
      <t>浙川健康食品产业园</t>
    </r>
  </si>
  <si>
    <r>
      <rPr>
        <sz val="11"/>
        <rFont val="宋体"/>
        <family val="0"/>
      </rPr>
      <t>新建小分子团水加工、金银花深加工、肉制品深加工、肠衣开发、生食发酵火腿加工、产品外包装加工、咖啡烘焙生产线</t>
    </r>
    <r>
      <rPr>
        <sz val="11"/>
        <rFont val="Times New Roman"/>
        <family val="1"/>
      </rPr>
      <t>7</t>
    </r>
    <r>
      <rPr>
        <sz val="11"/>
        <rFont val="宋体"/>
        <family val="0"/>
      </rPr>
      <t>条及其附属配套设施工程</t>
    </r>
  </si>
  <si>
    <r>
      <rPr>
        <sz val="11"/>
        <rFont val="宋体"/>
        <family val="0"/>
      </rPr>
      <t>完成小分子团水加工、金银花深加工、肉制品深加工、肠衣开发生产线建设及其附属配套设施建设</t>
    </r>
  </si>
  <si>
    <r>
      <t>四川劲华食品</t>
    </r>
    <r>
      <rPr>
        <sz val="11"/>
        <rFont val="Times New Roman"/>
        <family val="1"/>
      </rPr>
      <t xml:space="preserve">
</t>
    </r>
    <r>
      <rPr>
        <sz val="11"/>
        <rFont val="宋体"/>
        <family val="0"/>
      </rPr>
      <t>有限公司</t>
    </r>
  </si>
  <si>
    <r>
      <rPr>
        <sz val="11"/>
        <rFont val="宋体"/>
        <family val="0"/>
      </rPr>
      <t>富硒肉兔产业发展</t>
    </r>
  </si>
  <si>
    <r>
      <rPr>
        <sz val="11"/>
        <rFont val="宋体"/>
        <family val="0"/>
      </rPr>
      <t>改造</t>
    </r>
    <r>
      <rPr>
        <sz val="11"/>
        <rFont val="Times New Roman"/>
        <family val="1"/>
      </rPr>
      <t>20</t>
    </r>
    <r>
      <rPr>
        <sz val="11"/>
        <rFont val="宋体"/>
        <family val="0"/>
      </rPr>
      <t>万只选育父母代种富硒兔种兔基地，新建标准化养殖场</t>
    </r>
    <r>
      <rPr>
        <sz val="11"/>
        <rFont val="Times New Roman"/>
        <family val="1"/>
      </rPr>
      <t>500</t>
    </r>
    <r>
      <rPr>
        <sz val="11"/>
        <rFont val="宋体"/>
        <family val="0"/>
      </rPr>
      <t>个，培育养殖大户</t>
    </r>
    <r>
      <rPr>
        <sz val="11"/>
        <rFont val="Times New Roman"/>
        <family val="1"/>
      </rPr>
      <t>5000</t>
    </r>
    <r>
      <rPr>
        <sz val="11"/>
        <rFont val="宋体"/>
        <family val="0"/>
      </rPr>
      <t>个，开发肉兔新产品，新建冷链运输、销售平台、兔场粪污循环利用体系建设等</t>
    </r>
  </si>
  <si>
    <r>
      <rPr>
        <sz val="11"/>
        <rFont val="宋体"/>
        <family val="0"/>
      </rPr>
      <t>完成</t>
    </r>
    <r>
      <rPr>
        <sz val="11"/>
        <rFont val="Times New Roman"/>
        <family val="1"/>
      </rPr>
      <t>20</t>
    </r>
    <r>
      <rPr>
        <sz val="11"/>
        <rFont val="宋体"/>
        <family val="0"/>
      </rPr>
      <t>万只选育父母代种富硒兔种兔基地改造，新建标准化养殖场</t>
    </r>
    <r>
      <rPr>
        <sz val="11"/>
        <rFont val="Times New Roman"/>
        <family val="1"/>
      </rPr>
      <t>200</t>
    </r>
    <r>
      <rPr>
        <sz val="11"/>
        <rFont val="宋体"/>
        <family val="0"/>
      </rPr>
      <t>个，培育养殖大户</t>
    </r>
    <r>
      <rPr>
        <sz val="11"/>
        <rFont val="Times New Roman"/>
        <family val="1"/>
      </rPr>
      <t>2000</t>
    </r>
    <r>
      <rPr>
        <sz val="11"/>
        <rFont val="宋体"/>
        <family val="0"/>
      </rPr>
      <t>个，新建冷链运输、销售平台、兔场粪污循环利用体系建设等</t>
    </r>
  </si>
  <si>
    <r>
      <t>四川爱吃兔食品</t>
    </r>
    <r>
      <rPr>
        <sz val="11"/>
        <rFont val="Times New Roman"/>
        <family val="1"/>
      </rPr>
      <t xml:space="preserve">
</t>
    </r>
    <r>
      <rPr>
        <sz val="11"/>
        <rFont val="宋体"/>
        <family val="0"/>
      </rPr>
      <t>有限公司</t>
    </r>
  </si>
  <si>
    <r>
      <t>“</t>
    </r>
    <r>
      <rPr>
        <sz val="11"/>
        <rFont val="宋体"/>
        <family val="0"/>
      </rPr>
      <t>枳壳</t>
    </r>
    <r>
      <rPr>
        <sz val="11"/>
        <rFont val="Times New Roman"/>
        <family val="1"/>
      </rPr>
      <t>+</t>
    </r>
    <r>
      <rPr>
        <sz val="11"/>
        <rFont val="宋体"/>
        <family val="0"/>
      </rPr>
      <t>杜仲</t>
    </r>
    <r>
      <rPr>
        <sz val="11"/>
        <rFont val="Times New Roman"/>
        <family val="1"/>
      </rPr>
      <t>+</t>
    </r>
    <r>
      <rPr>
        <sz val="11"/>
        <rFont val="宋体"/>
        <family val="0"/>
      </rPr>
      <t>地灵</t>
    </r>
    <r>
      <rPr>
        <sz val="11"/>
        <rFont val="Times New Roman"/>
        <family val="1"/>
      </rPr>
      <t>”</t>
    </r>
    <r>
      <rPr>
        <sz val="11"/>
        <rFont val="宋体"/>
        <family val="0"/>
      </rPr>
      <t>生物医药产业发展</t>
    </r>
  </si>
  <si>
    <r>
      <rPr>
        <sz val="11"/>
        <rFont val="宋体"/>
        <family val="0"/>
      </rPr>
      <t>新建枳壳产业园</t>
    </r>
    <r>
      <rPr>
        <sz val="11"/>
        <rFont val="Times New Roman"/>
        <family val="1"/>
      </rPr>
      <t>3</t>
    </r>
    <r>
      <rPr>
        <sz val="11"/>
        <rFont val="宋体"/>
        <family val="0"/>
      </rPr>
      <t>万亩，初加工厂</t>
    </r>
    <r>
      <rPr>
        <sz val="11"/>
        <rFont val="Times New Roman"/>
        <family val="1"/>
      </rPr>
      <t>5</t>
    </r>
    <r>
      <rPr>
        <sz val="11"/>
        <rFont val="宋体"/>
        <family val="0"/>
      </rPr>
      <t>个，良种良繁基地</t>
    </r>
    <r>
      <rPr>
        <sz val="11"/>
        <rFont val="Times New Roman"/>
        <family val="1"/>
      </rPr>
      <t>2</t>
    </r>
    <r>
      <rPr>
        <sz val="11"/>
        <rFont val="宋体"/>
        <family val="0"/>
      </rPr>
      <t>个；杜仲产业园</t>
    </r>
    <r>
      <rPr>
        <sz val="11"/>
        <rFont val="Times New Roman"/>
        <family val="1"/>
      </rPr>
      <t>3200</t>
    </r>
    <r>
      <rPr>
        <sz val="11"/>
        <rFont val="宋体"/>
        <family val="0"/>
      </rPr>
      <t>亩，杜仲精深加工厂房1个；地灵种植基地1万亩，水苏糖提取物及加工厂房1个</t>
    </r>
  </si>
  <si>
    <r>
      <rPr>
        <sz val="11"/>
        <rFont val="宋体"/>
        <family val="0"/>
      </rPr>
      <t>完成枳壳产业园</t>
    </r>
    <r>
      <rPr>
        <sz val="11"/>
        <rFont val="Times New Roman"/>
        <family val="1"/>
      </rPr>
      <t>5000</t>
    </r>
    <r>
      <rPr>
        <sz val="11"/>
        <rFont val="宋体"/>
        <family val="0"/>
      </rPr>
      <t>亩，初加工厂</t>
    </r>
    <r>
      <rPr>
        <sz val="11"/>
        <rFont val="Times New Roman"/>
        <family val="1"/>
      </rPr>
      <t>1</t>
    </r>
    <r>
      <rPr>
        <sz val="11"/>
        <rFont val="宋体"/>
        <family val="0"/>
      </rPr>
      <t>个，良种良繁基地</t>
    </r>
    <r>
      <rPr>
        <sz val="11"/>
        <rFont val="Times New Roman"/>
        <family val="1"/>
      </rPr>
      <t>1</t>
    </r>
    <r>
      <rPr>
        <sz val="11"/>
        <rFont val="宋体"/>
        <family val="0"/>
      </rPr>
      <t>个；完成杜仲产业园</t>
    </r>
    <r>
      <rPr>
        <sz val="11"/>
        <rFont val="Times New Roman"/>
        <family val="1"/>
      </rPr>
      <t>500</t>
    </r>
    <r>
      <rPr>
        <sz val="11"/>
        <rFont val="宋体"/>
        <family val="0"/>
      </rPr>
      <t>亩，杜仲加工厂</t>
    </r>
    <r>
      <rPr>
        <sz val="11"/>
        <rFont val="Times New Roman"/>
        <family val="1"/>
      </rPr>
      <t>1</t>
    </r>
    <r>
      <rPr>
        <sz val="11"/>
        <rFont val="宋体"/>
        <family val="0"/>
      </rPr>
      <t>个；完成地灵种植基地</t>
    </r>
    <r>
      <rPr>
        <sz val="11"/>
        <rFont val="Times New Roman"/>
        <family val="1"/>
      </rPr>
      <t>500</t>
    </r>
    <r>
      <rPr>
        <sz val="11"/>
        <rFont val="宋体"/>
        <family val="0"/>
      </rPr>
      <t>亩，建成水苏糖提取物加工厂房</t>
    </r>
    <r>
      <rPr>
        <sz val="11"/>
        <rFont val="Times New Roman"/>
        <family val="1"/>
      </rPr>
      <t>1</t>
    </r>
    <r>
      <rPr>
        <sz val="11"/>
        <rFont val="宋体"/>
        <family val="0"/>
      </rPr>
      <t>个</t>
    </r>
  </si>
  <si>
    <r>
      <t>通江县青龙石农业发展有限公司</t>
    </r>
    <r>
      <rPr>
        <sz val="11"/>
        <rFont val="Times New Roman"/>
        <family val="1"/>
      </rPr>
      <t/>
    </r>
    <r>
      <rPr>
        <sz val="11"/>
        <rFont val="Times New Roman"/>
        <family val="1"/>
      </rPr>
      <t xml:space="preserve">  
</t>
    </r>
    <r>
      <rPr>
        <sz val="11"/>
        <rFont val="宋体"/>
        <family val="0"/>
      </rPr>
      <t>四川金万博杜仲产业发展有限公司</t>
    </r>
    <r>
      <rPr>
        <sz val="11"/>
        <rFont val="Times New Roman"/>
        <family val="1"/>
      </rPr>
      <t xml:space="preserve">
</t>
    </r>
    <r>
      <rPr>
        <sz val="11"/>
        <rFont val="宋体"/>
        <family val="0"/>
      </rPr>
      <t>通江县生物科技</t>
    </r>
    <r>
      <rPr>
        <sz val="11"/>
        <rFont val="Times New Roman"/>
        <family val="1"/>
      </rPr>
      <t xml:space="preserve">
有限公司</t>
    </r>
  </si>
  <si>
    <r>
      <rPr>
        <sz val="11"/>
        <rFont val="宋体"/>
        <family val="0"/>
      </rPr>
      <t>通江银耳全产业链</t>
    </r>
  </si>
  <si>
    <r>
      <rPr>
        <sz val="11"/>
        <rFont val="宋体"/>
        <family val="0"/>
      </rPr>
      <t>新建银耳标准化厂房、银耳精深加工车间、仓储中心、物流中心、展示中心等</t>
    </r>
    <r>
      <rPr>
        <sz val="11"/>
        <rFont val="Times New Roman"/>
        <family val="1"/>
      </rPr>
      <t>50</t>
    </r>
    <r>
      <rPr>
        <sz val="11"/>
        <rFont val="宋体"/>
        <family val="0"/>
      </rPr>
      <t>万平方米，建设园区产业路、电力、管网、停车场等配套设施</t>
    </r>
  </si>
  <si>
    <r>
      <rPr>
        <sz val="11"/>
        <rFont val="宋体"/>
        <family val="0"/>
      </rPr>
      <t>新建银耳标准化厂房</t>
    </r>
    <r>
      <rPr>
        <sz val="11"/>
        <rFont val="Times New Roman"/>
        <family val="1"/>
      </rPr>
      <t>10万平方米，完成园区土地整理400亩、护坡、挡墙等配套设施</t>
    </r>
  </si>
  <si>
    <r>
      <t>通江瑞元工业发展投资有限公司</t>
    </r>
    <r>
      <rPr>
        <sz val="11"/>
        <rFont val="Times New Roman"/>
        <family val="1"/>
      </rPr>
      <t xml:space="preserve">
</t>
    </r>
    <r>
      <rPr>
        <sz val="11"/>
        <rFont val="宋体"/>
        <family val="0"/>
      </rPr>
      <t>通江未来生物科技</t>
    </r>
    <r>
      <rPr>
        <sz val="11"/>
        <rFont val="Times New Roman"/>
        <family val="1"/>
      </rPr>
      <t xml:space="preserve">
</t>
    </r>
    <r>
      <rPr>
        <sz val="11"/>
        <rFont val="宋体"/>
        <family val="0"/>
      </rPr>
      <t>有限公司</t>
    </r>
  </si>
  <si>
    <r>
      <rPr>
        <sz val="11"/>
        <rFont val="宋体"/>
        <family val="0"/>
      </rPr>
      <t>智能阀门生产</t>
    </r>
  </si>
  <si>
    <r>
      <rPr>
        <sz val="11"/>
        <rFont val="宋体"/>
        <family val="0"/>
      </rPr>
      <t>开发、设计、生产、销售智能阀门及相关配套设施</t>
    </r>
  </si>
  <si>
    <r>
      <rPr>
        <sz val="11"/>
        <rFont val="宋体"/>
        <family val="0"/>
      </rPr>
      <t>完成通江县智能阀门生产项目生产线建设</t>
    </r>
  </si>
  <si>
    <r>
      <rPr>
        <sz val="11"/>
        <rFont val="宋体"/>
        <family val="0"/>
      </rPr>
      <t>温州跃中机械科技有限公司</t>
    </r>
  </si>
  <si>
    <r>
      <rPr>
        <sz val="11"/>
        <rFont val="宋体"/>
        <family val="0"/>
      </rPr>
      <t>超微细粉体材料生产</t>
    </r>
  </si>
  <si>
    <r>
      <rPr>
        <sz val="11"/>
        <rFont val="宋体"/>
        <family val="0"/>
      </rPr>
      <t>建设年产</t>
    </r>
    <r>
      <rPr>
        <sz val="11"/>
        <rFont val="Times New Roman"/>
        <family val="1"/>
      </rPr>
      <t>40</t>
    </r>
    <r>
      <rPr>
        <sz val="11"/>
        <rFont val="宋体"/>
        <family val="0"/>
      </rPr>
      <t>万吨超微细粉体材料生产线，配套建设生产厂房、办公楼、宿舍楼、食堂等其他配套设施</t>
    </r>
  </si>
  <si>
    <r>
      <rPr>
        <sz val="11"/>
        <rFont val="宋体"/>
        <family val="0"/>
      </rPr>
      <t>完成一期厂房主体工程</t>
    </r>
  </si>
  <si>
    <t>四川中科森蓝新材料有限公司</t>
  </si>
  <si>
    <r>
      <rPr>
        <sz val="11"/>
        <rFont val="宋体"/>
        <family val="0"/>
      </rPr>
      <t>智能穿戴设备制造</t>
    </r>
  </si>
  <si>
    <r>
      <rPr>
        <sz val="11"/>
        <rFont val="宋体"/>
        <family val="0"/>
      </rPr>
      <t>手机、智能手表、可视耳勺研发、生产和服务；配套生产、组装、点胶和包装线建设</t>
    </r>
    <r>
      <rPr>
        <sz val="11"/>
        <rFont val="Times New Roman"/>
        <family val="1"/>
      </rPr>
      <t>,</t>
    </r>
    <r>
      <rPr>
        <sz val="11"/>
        <rFont val="宋体"/>
        <family val="0"/>
      </rPr>
      <t>年产各类穿戴设备</t>
    </r>
    <r>
      <rPr>
        <sz val="11"/>
        <rFont val="Times New Roman"/>
        <family val="1"/>
      </rPr>
      <t>20</t>
    </r>
    <r>
      <rPr>
        <sz val="11"/>
        <rFont val="宋体"/>
        <family val="0"/>
      </rPr>
      <t>万件</t>
    </r>
  </si>
  <si>
    <r>
      <t>深圳华鑫通讯</t>
    </r>
    <r>
      <rPr>
        <sz val="11"/>
        <rFont val="Times New Roman"/>
        <family val="1"/>
      </rPr>
      <t xml:space="preserve">
</t>
    </r>
    <r>
      <rPr>
        <sz val="11"/>
        <rFont val="宋体"/>
        <family val="0"/>
      </rPr>
      <t>有限公司</t>
    </r>
  </si>
  <si>
    <r>
      <rPr>
        <sz val="11"/>
        <rFont val="宋体"/>
        <family val="0"/>
      </rPr>
      <t>川东北通能电气设备智能制造</t>
    </r>
  </si>
  <si>
    <r>
      <rPr>
        <sz val="11"/>
        <rFont val="宋体"/>
        <family val="0"/>
      </rPr>
      <t>标准化厂房</t>
    </r>
    <r>
      <rPr>
        <sz val="11"/>
        <rFont val="Times New Roman"/>
        <family val="1"/>
      </rPr>
      <t>1</t>
    </r>
    <r>
      <rPr>
        <sz val="11"/>
        <rFont val="宋体"/>
        <family val="0"/>
      </rPr>
      <t>万平方米，建设预装式箱式变电站、高压电缆分支箱、动力配电箱、照明电箱等加工生产线等</t>
    </r>
    <r>
      <rPr>
        <sz val="11"/>
        <rFont val="Times New Roman"/>
        <family val="1"/>
      </rPr>
      <t>,</t>
    </r>
    <r>
      <rPr>
        <sz val="11"/>
        <rFont val="宋体"/>
        <family val="0"/>
      </rPr>
      <t>年产各类电器设备</t>
    </r>
    <r>
      <rPr>
        <sz val="11"/>
        <rFont val="Times New Roman"/>
        <family val="1"/>
      </rPr>
      <t>2</t>
    </r>
    <r>
      <rPr>
        <sz val="11"/>
        <rFont val="宋体"/>
        <family val="0"/>
      </rPr>
      <t>万件</t>
    </r>
  </si>
  <si>
    <r>
      <rPr>
        <sz val="11"/>
        <rFont val="宋体"/>
        <family val="0"/>
      </rPr>
      <t>四川省和协投资咨询有限公司</t>
    </r>
  </si>
  <si>
    <r>
      <rPr>
        <sz val="11"/>
        <rFont val="宋体"/>
        <family val="0"/>
      </rPr>
      <t>中国西部电子信息微纳复合软磁性材料生产</t>
    </r>
  </si>
  <si>
    <r>
      <rPr>
        <sz val="11"/>
        <rFont val="宋体"/>
        <family val="0"/>
      </rPr>
      <t>一期建设</t>
    </r>
    <r>
      <rPr>
        <sz val="11"/>
        <rFont val="Times New Roman"/>
        <family val="1"/>
      </rPr>
      <t>24</t>
    </r>
    <r>
      <rPr>
        <sz val="11"/>
        <rFont val="宋体"/>
        <family val="0"/>
      </rPr>
      <t>条</t>
    </r>
    <r>
      <rPr>
        <sz val="11"/>
        <rFont val="Times New Roman"/>
        <family val="1"/>
      </rPr>
      <t>PIM</t>
    </r>
    <r>
      <rPr>
        <sz val="11"/>
        <rFont val="宋体"/>
        <family val="0"/>
      </rPr>
      <t>超微电感生产线（</t>
    </r>
    <r>
      <rPr>
        <sz val="11"/>
        <rFont val="Times New Roman"/>
        <family val="1"/>
      </rPr>
      <t>7000</t>
    </r>
    <r>
      <rPr>
        <sz val="11"/>
        <rFont val="宋体"/>
        <family val="0"/>
      </rPr>
      <t>万颗</t>
    </r>
    <r>
      <rPr>
        <sz val="11"/>
        <rFont val="Times New Roman"/>
        <family val="1"/>
      </rPr>
      <t>/</t>
    </r>
    <r>
      <rPr>
        <sz val="11"/>
        <rFont val="宋体"/>
        <family val="0"/>
      </rPr>
      <t>天或</t>
    </r>
    <r>
      <rPr>
        <sz val="11"/>
        <rFont val="Times New Roman"/>
        <family val="1"/>
      </rPr>
      <t>25</t>
    </r>
    <r>
      <rPr>
        <sz val="11"/>
        <rFont val="宋体"/>
        <family val="0"/>
      </rPr>
      <t>亿颗</t>
    </r>
    <r>
      <rPr>
        <sz val="11"/>
        <rFont val="Times New Roman"/>
        <family val="1"/>
      </rPr>
      <t>/</t>
    </r>
    <r>
      <rPr>
        <sz val="11"/>
        <rFont val="宋体"/>
        <family val="0"/>
      </rPr>
      <t>年）和配套工艺设施，建设年产</t>
    </r>
    <r>
      <rPr>
        <sz val="11"/>
        <rFont val="Times New Roman"/>
        <family val="1"/>
      </rPr>
      <t>3000</t>
    </r>
    <r>
      <rPr>
        <sz val="11"/>
        <rFont val="宋体"/>
        <family val="0"/>
      </rPr>
      <t>吨高性能微纳复合软磁材料生产线及研发中心、展示中心、办公、仓储等配套设施，二期建设年产</t>
    </r>
    <r>
      <rPr>
        <sz val="11"/>
        <rFont val="Times New Roman"/>
        <family val="1"/>
      </rPr>
      <t>180</t>
    </r>
    <r>
      <rPr>
        <sz val="11"/>
        <rFont val="宋体"/>
        <family val="0"/>
      </rPr>
      <t>亿颗</t>
    </r>
    <r>
      <rPr>
        <sz val="11"/>
        <rFont val="Times New Roman"/>
        <family val="1"/>
      </rPr>
      <t>PIM</t>
    </r>
    <r>
      <rPr>
        <sz val="11"/>
        <rFont val="宋体"/>
        <family val="0"/>
      </rPr>
      <t>超微电感电子器件产业集群</t>
    </r>
  </si>
  <si>
    <r>
      <rPr>
        <sz val="11"/>
        <rFont val="宋体"/>
        <family val="0"/>
      </rPr>
      <t>一期完工</t>
    </r>
  </si>
  <si>
    <r>
      <t>通友智能装备</t>
    </r>
    <r>
      <rPr>
        <sz val="11"/>
        <rFont val="Times New Roman"/>
        <family val="1"/>
      </rPr>
      <t xml:space="preserve">
</t>
    </r>
    <r>
      <rPr>
        <sz val="11"/>
        <rFont val="宋体"/>
        <family val="0"/>
      </rPr>
      <t>（江苏）有限公司</t>
    </r>
  </si>
  <si>
    <r>
      <rPr>
        <sz val="11"/>
        <rFont val="宋体"/>
        <family val="0"/>
      </rPr>
      <t>汽摩配件生产线</t>
    </r>
  </si>
  <si>
    <r>
      <rPr>
        <sz val="11"/>
        <rFont val="宋体"/>
        <family val="0"/>
      </rPr>
      <t>租赁厂房及办公楼</t>
    </r>
    <r>
      <rPr>
        <sz val="11"/>
        <rFont val="Times New Roman"/>
        <family val="1"/>
      </rPr>
      <t>8000</t>
    </r>
    <r>
      <rPr>
        <sz val="11"/>
        <rFont val="宋体"/>
        <family val="0"/>
      </rPr>
      <t>平方米，新建滚针、销子、连杆、活塞、球笼总成、保持架、球头、摆臂、齿轮等汽摩配件生产线</t>
    </r>
    <r>
      <rPr>
        <sz val="11"/>
        <rFont val="Times New Roman"/>
        <family val="1"/>
      </rPr>
      <t>8</t>
    </r>
    <r>
      <rPr>
        <sz val="11"/>
        <rFont val="宋体"/>
        <family val="0"/>
      </rPr>
      <t>条及配套附属设施设备</t>
    </r>
  </si>
  <si>
    <r>
      <rPr>
        <sz val="11"/>
        <rFont val="宋体"/>
        <family val="0"/>
      </rPr>
      <t>四川格立特科技</t>
    </r>
    <r>
      <rPr>
        <sz val="11"/>
        <rFont val="Times New Roman"/>
        <family val="1"/>
      </rPr>
      <t xml:space="preserve">
</t>
    </r>
    <r>
      <rPr>
        <sz val="11"/>
        <rFont val="宋体"/>
        <family val="0"/>
      </rPr>
      <t>有限公司</t>
    </r>
  </si>
  <si>
    <r>
      <rPr>
        <sz val="11"/>
        <rFont val="宋体"/>
        <family val="0"/>
      </rPr>
      <t>汽车充电桩生产线及安装建设</t>
    </r>
  </si>
  <si>
    <r>
      <rPr>
        <sz val="11"/>
        <rFont val="宋体"/>
        <family val="0"/>
      </rPr>
      <t>建集生产、销售、研发一体的综合性充电桩生产基地，充电桩生产线</t>
    </r>
    <r>
      <rPr>
        <sz val="11"/>
        <rFont val="Times New Roman"/>
        <family val="1"/>
      </rPr>
      <t>10</t>
    </r>
    <r>
      <rPr>
        <sz val="11"/>
        <rFont val="宋体"/>
        <family val="0"/>
      </rPr>
      <t>条；安装充电桩</t>
    </r>
    <r>
      <rPr>
        <sz val="11"/>
        <rFont val="Times New Roman"/>
        <family val="1"/>
      </rPr>
      <t>1200</t>
    </r>
    <r>
      <rPr>
        <sz val="11"/>
        <rFont val="宋体"/>
        <family val="0"/>
      </rPr>
      <t>个</t>
    </r>
  </si>
  <si>
    <r>
      <rPr>
        <sz val="11"/>
        <rFont val="宋体"/>
        <family val="0"/>
      </rPr>
      <t>完成汽车充电桩生产线建设，安装充电桩</t>
    </r>
    <r>
      <rPr>
        <sz val="11"/>
        <rFont val="Times New Roman"/>
        <family val="1"/>
      </rPr>
      <t>200</t>
    </r>
    <r>
      <rPr>
        <sz val="11"/>
        <rFont val="宋体"/>
        <family val="0"/>
      </rPr>
      <t>个</t>
    </r>
  </si>
  <si>
    <r>
      <rPr>
        <sz val="11"/>
        <rFont val="宋体"/>
        <family val="0"/>
      </rPr>
      <t>三加新能源（深圳）有限公司</t>
    </r>
  </si>
  <si>
    <r>
      <rPr>
        <sz val="11"/>
        <rFont val="宋体"/>
        <family val="0"/>
      </rPr>
      <t>食品饮料生产线</t>
    </r>
  </si>
  <si>
    <r>
      <rPr>
        <sz val="11"/>
        <rFont val="宋体"/>
        <family val="0"/>
      </rPr>
      <t>新建厂房、库房</t>
    </r>
    <r>
      <rPr>
        <sz val="11"/>
        <rFont val="Times New Roman"/>
        <family val="1"/>
      </rPr>
      <t>6500</t>
    </r>
    <r>
      <rPr>
        <sz val="11"/>
        <rFont val="宋体"/>
        <family val="0"/>
      </rPr>
      <t>平方米，租赁厂房</t>
    </r>
    <r>
      <rPr>
        <sz val="11"/>
        <rFont val="Times New Roman"/>
        <family val="1"/>
      </rPr>
      <t>15000</t>
    </r>
    <r>
      <rPr>
        <sz val="11"/>
        <rFont val="宋体"/>
        <family val="0"/>
      </rPr>
      <t>平方米，建油脂加工生产线</t>
    </r>
    <r>
      <rPr>
        <sz val="11"/>
        <rFont val="Times New Roman"/>
        <family val="1"/>
      </rPr>
      <t>2</t>
    </r>
    <r>
      <rPr>
        <sz val="11"/>
        <rFont val="宋体"/>
        <family val="0"/>
      </rPr>
      <t>组、食品加工生产线</t>
    </r>
    <r>
      <rPr>
        <sz val="11"/>
        <rFont val="Times New Roman"/>
        <family val="1"/>
      </rPr>
      <t>10</t>
    </r>
    <r>
      <rPr>
        <sz val="11"/>
        <rFont val="宋体"/>
        <family val="0"/>
      </rPr>
      <t>条</t>
    </r>
  </si>
  <si>
    <r>
      <rPr>
        <sz val="11"/>
        <rFont val="宋体"/>
        <family val="0"/>
      </rPr>
      <t>平昌县朱氏食品</t>
    </r>
    <r>
      <rPr>
        <sz val="11"/>
        <rFont val="Times New Roman"/>
        <family val="1"/>
      </rPr>
      <t xml:space="preserve">
</t>
    </r>
    <r>
      <rPr>
        <sz val="11"/>
        <rFont val="宋体"/>
        <family val="0"/>
      </rPr>
      <t>有限公司</t>
    </r>
    <r>
      <rPr>
        <sz val="11"/>
        <rFont val="Times New Roman"/>
        <family val="1"/>
      </rPr>
      <t xml:space="preserve">
</t>
    </r>
    <r>
      <rPr>
        <sz val="11"/>
        <rFont val="宋体"/>
        <family val="0"/>
      </rPr>
      <t>川货郎巴中食品</t>
    </r>
    <r>
      <rPr>
        <sz val="11"/>
        <rFont val="Times New Roman"/>
        <family val="1"/>
      </rPr>
      <t xml:space="preserve">
</t>
    </r>
    <r>
      <rPr>
        <sz val="11"/>
        <rFont val="宋体"/>
        <family val="0"/>
      </rPr>
      <t>有限公司等</t>
    </r>
  </si>
  <si>
    <r>
      <rPr>
        <sz val="11"/>
        <rFont val="宋体"/>
        <family val="0"/>
      </rPr>
      <t>鸿鑫烟花爆竹仓储基地</t>
    </r>
  </si>
  <si>
    <r>
      <rPr>
        <sz val="11"/>
        <rFont val="宋体"/>
        <family val="0"/>
      </rPr>
      <t>项目占地</t>
    </r>
    <r>
      <rPr>
        <sz val="11"/>
        <rFont val="Times New Roman"/>
        <family val="1"/>
      </rPr>
      <t>31</t>
    </r>
    <r>
      <rPr>
        <sz val="11"/>
        <rFont val="宋体"/>
        <family val="0"/>
      </rPr>
      <t>亩，新建道路</t>
    </r>
    <r>
      <rPr>
        <sz val="11"/>
        <rFont val="Times New Roman"/>
        <family val="1"/>
      </rPr>
      <t>1.3</t>
    </r>
    <r>
      <rPr>
        <sz val="11"/>
        <rFont val="宋体"/>
        <family val="0"/>
      </rPr>
      <t>公里，征地拆迁</t>
    </r>
    <r>
      <rPr>
        <sz val="11"/>
        <rFont val="Times New Roman"/>
        <family val="1"/>
      </rPr>
      <t>23</t>
    </r>
    <r>
      <rPr>
        <sz val="11"/>
        <rFont val="宋体"/>
        <family val="0"/>
      </rPr>
      <t>户，开挖土石方</t>
    </r>
    <r>
      <rPr>
        <sz val="11"/>
        <rFont val="Times New Roman"/>
        <family val="1"/>
      </rPr>
      <t>6</t>
    </r>
    <r>
      <rPr>
        <sz val="11"/>
        <rFont val="宋体"/>
        <family val="0"/>
      </rPr>
      <t>万多方，新建库房和办公用房</t>
    </r>
    <r>
      <rPr>
        <sz val="11"/>
        <rFont val="Times New Roman"/>
        <family val="1"/>
      </rPr>
      <t>3300</t>
    </r>
    <r>
      <rPr>
        <sz val="11"/>
        <rFont val="宋体"/>
        <family val="0"/>
      </rPr>
      <t>平方米，新建货运停车场</t>
    </r>
    <r>
      <rPr>
        <sz val="11"/>
        <rFont val="Times New Roman"/>
        <family val="1"/>
      </rPr>
      <t>1500</t>
    </r>
    <r>
      <rPr>
        <sz val="11"/>
        <rFont val="宋体"/>
        <family val="0"/>
      </rPr>
      <t>平方米，修建围墙</t>
    </r>
    <r>
      <rPr>
        <sz val="11"/>
        <rFont val="Times New Roman"/>
        <family val="1"/>
      </rPr>
      <t>950</t>
    </r>
    <r>
      <rPr>
        <sz val="11"/>
        <rFont val="宋体"/>
        <family val="0"/>
      </rPr>
      <t>米，配套完善仓库通风、消防、电力等其他附属设施，新建完善利用小二型水库等消防设施</t>
    </r>
  </si>
  <si>
    <r>
      <rPr>
        <sz val="11"/>
        <rFont val="宋体"/>
        <family val="0"/>
      </rPr>
      <t>平昌县鸿鑫烟花爆竹有限公司</t>
    </r>
  </si>
  <si>
    <t>负极材料一体化生产</t>
  </si>
  <si>
    <r>
      <rPr>
        <sz val="11"/>
        <rFont val="宋体"/>
        <family val="0"/>
      </rPr>
      <t>总建筑物面积</t>
    </r>
    <r>
      <rPr>
        <sz val="11"/>
        <rFont val="Times New Roman"/>
        <family val="1"/>
      </rPr>
      <t>2.9</t>
    </r>
    <r>
      <rPr>
        <sz val="11"/>
        <rFont val="宋体"/>
        <family val="0"/>
      </rPr>
      <t>万平方米，新建钢结构生产车间、原料库房、成品库房、变电站等，建设负极材料一体化生产线</t>
    </r>
    <r>
      <rPr>
        <sz val="11"/>
        <rFont val="Times New Roman"/>
        <family val="1"/>
      </rPr>
      <t>1</t>
    </r>
    <r>
      <rPr>
        <sz val="11"/>
        <rFont val="宋体"/>
        <family val="0"/>
      </rPr>
      <t>条，设计产能为年产</t>
    </r>
    <r>
      <rPr>
        <sz val="11"/>
        <rFont val="Times New Roman"/>
        <family val="1"/>
      </rPr>
      <t>2.4</t>
    </r>
    <r>
      <rPr>
        <sz val="11"/>
        <rFont val="宋体"/>
        <family val="0"/>
      </rPr>
      <t>万吨；安装石墨化炉、</t>
    </r>
    <r>
      <rPr>
        <sz val="11"/>
        <rFont val="Times New Roman"/>
        <family val="1"/>
      </rPr>
      <t>5T</t>
    </r>
    <r>
      <rPr>
        <sz val="11"/>
        <rFont val="宋体"/>
        <family val="0"/>
      </rPr>
      <t>行车、整流变压器、多功能行车、筛分设备等设施设备</t>
    </r>
    <r>
      <rPr>
        <sz val="11"/>
        <rFont val="Times New Roman"/>
        <family val="1"/>
      </rPr>
      <t>20</t>
    </r>
    <r>
      <rPr>
        <sz val="11"/>
        <rFont val="宋体"/>
        <family val="0"/>
      </rPr>
      <t>余台（套）</t>
    </r>
  </si>
  <si>
    <r>
      <rPr>
        <sz val="11"/>
        <rFont val="宋体"/>
        <family val="0"/>
      </rPr>
      <t>厂房主体完工</t>
    </r>
  </si>
  <si>
    <r>
      <t>巴中鑫晶源新材料</t>
    </r>
    <r>
      <rPr>
        <sz val="11"/>
        <rFont val="Times New Roman"/>
        <family val="1"/>
      </rPr>
      <t xml:space="preserve">
</t>
    </r>
    <r>
      <rPr>
        <sz val="11"/>
        <rFont val="宋体"/>
        <family val="0"/>
      </rPr>
      <t>有限公司</t>
    </r>
  </si>
  <si>
    <t>巴中经开区管委会</t>
  </si>
  <si>
    <r>
      <t>西部</t>
    </r>
    <r>
      <rPr>
        <sz val="11"/>
        <rFont val="Times New Roman"/>
        <family val="1"/>
      </rPr>
      <t>IC</t>
    </r>
    <r>
      <rPr>
        <sz val="11"/>
        <rFont val="宋体"/>
        <family val="0"/>
      </rPr>
      <t>科技产业园</t>
    </r>
  </si>
  <si>
    <r>
      <t>总建筑面积约</t>
    </r>
    <r>
      <rPr>
        <sz val="11"/>
        <rFont val="Times New Roman"/>
        <family val="1"/>
      </rPr>
      <t>16</t>
    </r>
    <r>
      <rPr>
        <sz val="11"/>
        <rFont val="宋体"/>
        <family val="0"/>
      </rPr>
      <t>万平方米，建设电子芯片封装测试生产线</t>
    </r>
    <r>
      <rPr>
        <sz val="11"/>
        <rFont val="Times New Roman"/>
        <family val="1"/>
      </rPr>
      <t>10</t>
    </r>
    <r>
      <rPr>
        <sz val="11"/>
        <rFont val="宋体"/>
        <family val="0"/>
      </rPr>
      <t>条以上，同步建设研发、检测及配套基础设施</t>
    </r>
  </si>
  <si>
    <r>
      <t>完成厂房主体</t>
    </r>
    <r>
      <rPr>
        <sz val="11"/>
        <rFont val="Times New Roman"/>
        <family val="1"/>
      </rPr>
      <t>1</t>
    </r>
    <r>
      <rPr>
        <sz val="11"/>
        <rFont val="宋体"/>
        <family val="0"/>
      </rPr>
      <t>万平方米</t>
    </r>
  </si>
  <si>
    <t>深圳市信予科技有限公司</t>
  </si>
  <si>
    <t>碳纳米管粉体生产</t>
  </si>
  <si>
    <t>项目分期建设，一期使用标准化厂房约2万平方米建设碳纳米管粉体生产线2条，年产碳纳米管粉体5000吨以上；二期、三期项目规划用地100亩，建设碳纳米管粉体提纯生产线、锂离子电池导电剂生产线及研发、检测、仓储等配套设施</t>
  </si>
  <si>
    <t>一期项目建成投产</t>
  </si>
  <si>
    <t>中国蜀塔国际控股集团有限公司</t>
  </si>
  <si>
    <t>钠离子电池硬炭负极材料生产</t>
  </si>
  <si>
    <r>
      <rPr>
        <sz val="11"/>
        <rFont val="宋体"/>
        <family val="0"/>
      </rPr>
      <t>建筑面积约</t>
    </r>
    <r>
      <rPr>
        <sz val="11"/>
        <rFont val="Times New Roman"/>
        <family val="1"/>
      </rPr>
      <t>8</t>
    </r>
    <r>
      <rPr>
        <sz val="11"/>
        <rFont val="宋体"/>
        <family val="0"/>
      </rPr>
      <t>万平方米，新建原材料仓库、预炭化车间、炭化车间、包装车间以及检测中心、成品仓库等配套设施</t>
    </r>
  </si>
  <si>
    <r>
      <t>完成</t>
    </r>
    <r>
      <rPr>
        <sz val="11"/>
        <rFont val="Times New Roman"/>
        <family val="1"/>
      </rPr>
      <t>2</t>
    </r>
    <r>
      <rPr>
        <sz val="11"/>
        <rFont val="宋体"/>
        <family val="0"/>
      </rPr>
      <t>栋厂房主体建设</t>
    </r>
  </si>
  <si>
    <r>
      <rPr>
        <sz val="11"/>
        <rFont val="宋体"/>
        <family val="0"/>
      </rPr>
      <t>成都佰思格科技</t>
    </r>
    <r>
      <rPr>
        <sz val="11"/>
        <rFont val="Times New Roman"/>
        <family val="1"/>
      </rPr>
      <t xml:space="preserve">
</t>
    </r>
    <r>
      <rPr>
        <sz val="11"/>
        <rFont val="宋体"/>
        <family val="0"/>
      </rPr>
      <t>有限公司</t>
    </r>
  </si>
  <si>
    <r>
      <rPr>
        <sz val="11"/>
        <rFont val="宋体"/>
        <family val="0"/>
      </rPr>
      <t>锂离子消费电池生产</t>
    </r>
  </si>
  <si>
    <r>
      <rPr>
        <b/>
        <sz val="11"/>
        <rFont val="宋体"/>
        <family val="0"/>
      </rPr>
      <t>强裕电池生产项目</t>
    </r>
    <r>
      <rPr>
        <sz val="11"/>
        <rFont val="宋体"/>
        <family val="0"/>
      </rPr>
      <t>租赁标准化厂房</t>
    </r>
    <r>
      <rPr>
        <sz val="11"/>
        <rFont val="Times New Roman"/>
        <family val="1"/>
      </rPr>
      <t>7000</t>
    </r>
    <r>
      <rPr>
        <sz val="11"/>
        <rFont val="宋体"/>
        <family val="0"/>
      </rPr>
      <t>平方米，建设</t>
    </r>
    <r>
      <rPr>
        <sz val="11"/>
        <rFont val="Times New Roman"/>
        <family val="1"/>
      </rPr>
      <t>4</t>
    </r>
    <r>
      <rPr>
        <sz val="11"/>
        <rFont val="宋体"/>
        <family val="0"/>
      </rPr>
      <t>条锂离子聚合物电芯生产线以及仓库、实验室等相关配套设施；</t>
    </r>
    <r>
      <rPr>
        <b/>
        <sz val="11"/>
        <rFont val="宋体"/>
        <family val="0"/>
      </rPr>
      <t>小聚合电池生产项目</t>
    </r>
    <r>
      <rPr>
        <sz val="11"/>
        <rFont val="宋体"/>
        <family val="0"/>
      </rPr>
      <t>租赁标准化厂房</t>
    </r>
    <r>
      <rPr>
        <sz val="11"/>
        <rFont val="Times New Roman"/>
        <family val="1"/>
      </rPr>
      <t>13000</t>
    </r>
    <r>
      <rPr>
        <sz val="11"/>
        <rFont val="宋体"/>
        <family val="0"/>
      </rPr>
      <t>平方米，新建电解液注液及装配生产线，引进产业链沿链的蓝牙耳机</t>
    </r>
    <r>
      <rPr>
        <sz val="11"/>
        <rFont val="Times New Roman"/>
        <family val="1"/>
      </rPr>
      <t>TWS</t>
    </r>
    <r>
      <rPr>
        <sz val="11"/>
        <rFont val="宋体"/>
        <family val="0"/>
      </rPr>
      <t>系列、智能穿戴设备等相关配套企业，打造消费类锂离子电池产品产业基地</t>
    </r>
  </si>
  <si>
    <r>
      <rPr>
        <sz val="11"/>
        <rFont val="宋体"/>
        <family val="0"/>
      </rPr>
      <t>强裕电池生产项目建成投产</t>
    </r>
  </si>
  <si>
    <r>
      <rPr>
        <sz val="11"/>
        <rFont val="宋体"/>
        <family val="0"/>
      </rPr>
      <t>陕西世强裕新能源科技有限公司</t>
    </r>
    <r>
      <rPr>
        <sz val="11"/>
        <rFont val="Times New Roman"/>
        <family val="1"/>
      </rPr>
      <t xml:space="preserve">
</t>
    </r>
    <r>
      <rPr>
        <sz val="11"/>
        <rFont val="宋体"/>
        <family val="0"/>
      </rPr>
      <t>云南迈锐新能源科技有限公司</t>
    </r>
  </si>
  <si>
    <r>
      <rPr>
        <sz val="11"/>
        <rFont val="宋体"/>
        <family val="0"/>
      </rPr>
      <t>燃气灶具生产及二甲醚加工分装</t>
    </r>
  </si>
  <si>
    <r>
      <rPr>
        <sz val="11"/>
        <rFont val="宋体"/>
        <family val="0"/>
      </rPr>
      <t>总建筑面积</t>
    </r>
    <r>
      <rPr>
        <sz val="11"/>
        <rFont val="Times New Roman"/>
        <family val="1"/>
      </rPr>
      <t>5000</t>
    </r>
    <r>
      <rPr>
        <sz val="11"/>
        <rFont val="宋体"/>
        <family val="0"/>
      </rPr>
      <t>平方米，主要建设二甲醚燃料加工车间、燃气灶具生产车间、仓库及其他配套设施</t>
    </r>
  </si>
  <si>
    <r>
      <rPr>
        <sz val="11"/>
        <rFont val="宋体"/>
        <family val="0"/>
      </rPr>
      <t>完成厂房主体建设</t>
    </r>
  </si>
  <si>
    <r>
      <rPr>
        <sz val="11"/>
        <rFont val="宋体"/>
        <family val="0"/>
      </rPr>
      <t>浙江诸暨燚能燃气</t>
    </r>
    <r>
      <rPr>
        <sz val="11"/>
        <rFont val="Times New Roman"/>
        <family val="1"/>
      </rPr>
      <t xml:space="preserve">
</t>
    </r>
    <r>
      <rPr>
        <sz val="11"/>
        <rFont val="宋体"/>
        <family val="0"/>
      </rPr>
      <t>有限公司</t>
    </r>
  </si>
  <si>
    <r>
      <t>5G</t>
    </r>
    <r>
      <rPr>
        <sz val="11"/>
        <rFont val="宋体"/>
        <family val="0"/>
      </rPr>
      <t>医用光学镜片生产</t>
    </r>
  </si>
  <si>
    <r>
      <rPr>
        <sz val="11"/>
        <rFont val="宋体"/>
        <family val="0"/>
      </rPr>
      <t>一期租赁经开区标准化厂房</t>
    </r>
    <r>
      <rPr>
        <sz val="11"/>
        <rFont val="Times New Roman"/>
        <family val="1"/>
      </rPr>
      <t>8000</t>
    </r>
    <r>
      <rPr>
        <sz val="11"/>
        <rFont val="宋体"/>
        <family val="0"/>
      </rPr>
      <t>平方米，引进建设成型镜片生产线</t>
    </r>
    <r>
      <rPr>
        <sz val="11"/>
        <rFont val="Times New Roman"/>
        <family val="1"/>
      </rPr>
      <t>3</t>
    </r>
    <r>
      <rPr>
        <sz val="11"/>
        <rFont val="宋体"/>
        <family val="0"/>
      </rPr>
      <t>条，自动化组装生产线</t>
    </r>
    <r>
      <rPr>
        <sz val="11"/>
        <rFont val="Times New Roman"/>
        <family val="1"/>
      </rPr>
      <t>3</t>
    </r>
    <r>
      <rPr>
        <sz val="11"/>
        <rFont val="宋体"/>
        <family val="0"/>
      </rPr>
      <t>条，建设光学镜头、元器件、摄像头及配套系列产品生产线；二期租赁标准化厂房，增建上述生产线，扩大生产规模</t>
    </r>
  </si>
  <si>
    <r>
      <rPr>
        <sz val="11"/>
        <rFont val="宋体"/>
        <family val="0"/>
      </rPr>
      <t>一期建成投产</t>
    </r>
  </si>
  <si>
    <r>
      <t>深圳市卓智科光学</t>
    </r>
    <r>
      <rPr>
        <sz val="11"/>
        <rFont val="Times New Roman"/>
        <family val="1"/>
      </rPr>
      <t xml:space="preserve">
</t>
    </r>
    <r>
      <rPr>
        <sz val="11"/>
        <rFont val="宋体"/>
        <family val="0"/>
      </rPr>
      <t>有限公司</t>
    </r>
  </si>
  <si>
    <r>
      <rPr>
        <sz val="11"/>
        <rFont val="宋体"/>
        <family val="0"/>
      </rPr>
      <t>新材料产业生产基地</t>
    </r>
  </si>
  <si>
    <r>
      <t>新型环保建材生产基地：</t>
    </r>
    <r>
      <rPr>
        <sz val="11"/>
        <rFont val="宋体"/>
        <family val="0"/>
      </rPr>
      <t>总建筑面积30000平方米，建设生产车间、储料车间、办公楼、员工宿舍等；购置三一重工LB3000D型沥青拌合设备，建设沥青拌合站,年生产沥青混凝土20万吨；建设水泥稳定碎石拌和设备WBZ400生产线一条，年生产水稳料15万吨；</t>
    </r>
    <r>
      <rPr>
        <b/>
        <sz val="11"/>
        <rFont val="宋体"/>
        <family val="0"/>
      </rPr>
      <t>新型饰面材料生产基地：</t>
    </r>
    <r>
      <rPr>
        <sz val="11"/>
        <rFont val="宋体"/>
        <family val="0"/>
      </rPr>
      <t>建设新型饰面材料生产线2条</t>
    </r>
  </si>
  <si>
    <t>新型环保建材生产基地主体工程完工，建成新型饰面材料生产基地</t>
  </si>
  <si>
    <r>
      <t>巴中市力弘交通建设有限公司</t>
    </r>
    <r>
      <rPr>
        <sz val="11"/>
        <rFont val="Times New Roman"/>
        <family val="1"/>
      </rPr>
      <t xml:space="preserve">
</t>
    </r>
    <r>
      <rPr>
        <sz val="11"/>
        <rFont val="宋体"/>
        <family val="0"/>
      </rPr>
      <t>重庆赢途建材</t>
    </r>
    <r>
      <rPr>
        <sz val="11"/>
        <rFont val="Times New Roman"/>
        <family val="1"/>
      </rPr>
      <t xml:space="preserve">
</t>
    </r>
    <r>
      <rPr>
        <sz val="11"/>
        <rFont val="宋体"/>
        <family val="0"/>
      </rPr>
      <t>有限责任公司</t>
    </r>
  </si>
  <si>
    <t>（三）商贸物流（4个）</t>
  </si>
  <si>
    <t>蜀道巴中现代物流园</t>
  </si>
  <si>
    <r>
      <t>占地约</t>
    </r>
    <r>
      <rPr>
        <sz val="11"/>
        <rFont val="Times New Roman"/>
        <family val="1"/>
      </rPr>
      <t>821</t>
    </r>
    <r>
      <rPr>
        <sz val="11"/>
        <rFont val="宋体"/>
        <family val="0"/>
      </rPr>
      <t>亩，建设巴中综合商贸物流园。其中，智慧物流集散中心占地</t>
    </r>
    <r>
      <rPr>
        <sz val="11"/>
        <rFont val="Times New Roman"/>
        <family val="1"/>
      </rPr>
      <t>167</t>
    </r>
    <r>
      <rPr>
        <sz val="11"/>
        <rFont val="宋体"/>
        <family val="0"/>
      </rPr>
      <t>亩，新建</t>
    </r>
    <r>
      <rPr>
        <sz val="11"/>
        <rFont val="Times New Roman"/>
        <family val="1"/>
      </rPr>
      <t>12600</t>
    </r>
    <r>
      <rPr>
        <sz val="11"/>
        <rFont val="宋体"/>
        <family val="0"/>
      </rPr>
      <t>平方米的零担快运区、</t>
    </r>
    <r>
      <rPr>
        <sz val="11"/>
        <rFont val="Times New Roman"/>
        <family val="1"/>
      </rPr>
      <t>45000</t>
    </r>
    <r>
      <rPr>
        <sz val="11"/>
        <rFont val="宋体"/>
        <family val="0"/>
      </rPr>
      <t>平方米双层库高标仓的集货中转区、</t>
    </r>
    <r>
      <rPr>
        <sz val="11"/>
        <rFont val="Times New Roman"/>
        <family val="1"/>
      </rPr>
      <t>25000</t>
    </r>
    <r>
      <rPr>
        <sz val="11"/>
        <rFont val="宋体"/>
        <family val="0"/>
      </rPr>
      <t>平方米的综合服务中心，规划建设巴中市智慧物流信息平台；特产交易区占地</t>
    </r>
    <r>
      <rPr>
        <sz val="11"/>
        <rFont val="Times New Roman"/>
        <family val="1"/>
      </rPr>
      <t>125</t>
    </r>
    <r>
      <rPr>
        <sz val="11"/>
        <rFont val="宋体"/>
        <family val="0"/>
      </rPr>
      <t>亩，建设中药材交易、农特产品交易、会展中心，打造秦巴地区特色商品展示交易中心；电商云端产业专区占地</t>
    </r>
    <r>
      <rPr>
        <sz val="11"/>
        <rFont val="Times New Roman"/>
        <family val="1"/>
      </rPr>
      <t>82</t>
    </r>
    <r>
      <rPr>
        <sz val="11"/>
        <rFont val="宋体"/>
        <family val="0"/>
      </rPr>
      <t>亩，建设电商培训中心、直播基地、电商孵化器、数字交易中心等设施，打造成巴中市电商产业孵化新中心</t>
    </r>
  </si>
  <si>
    <r>
      <t>综合服务中心主体工程完成</t>
    </r>
    <r>
      <rPr>
        <sz val="11"/>
        <rFont val="Times New Roman"/>
        <family val="1"/>
      </rPr>
      <t>30%</t>
    </r>
    <r>
      <rPr>
        <sz val="11"/>
        <rFont val="宋体"/>
        <family val="0"/>
      </rPr>
      <t>；高标准仓储设施主体工程完成</t>
    </r>
    <r>
      <rPr>
        <sz val="11"/>
        <rFont val="Times New Roman"/>
        <family val="1"/>
      </rPr>
      <t>40%</t>
    </r>
    <r>
      <rPr>
        <sz val="11"/>
        <rFont val="宋体"/>
        <family val="0"/>
      </rPr>
      <t>；完成道路及车辆回转作业场地</t>
    </r>
  </si>
  <si>
    <r>
      <rPr>
        <sz val="11"/>
        <rFont val="宋体"/>
        <family val="0"/>
      </rPr>
      <t>巴中蜀物致远物流发展有限公司</t>
    </r>
  </si>
  <si>
    <r>
      <rPr>
        <sz val="11"/>
        <rFont val="宋体"/>
        <family val="0"/>
      </rPr>
      <t>新能源汽车交易市场</t>
    </r>
  </si>
  <si>
    <r>
      <t>占地</t>
    </r>
    <r>
      <rPr>
        <sz val="11"/>
        <rFont val="Times New Roman"/>
        <family val="1"/>
      </rPr>
      <t>173.64</t>
    </r>
    <r>
      <rPr>
        <sz val="11"/>
        <rFont val="宋体"/>
        <family val="0"/>
      </rPr>
      <t>亩，总建筑面积</t>
    </r>
    <r>
      <rPr>
        <sz val="11"/>
        <rFont val="Times New Roman"/>
        <family val="1"/>
      </rPr>
      <t>5.1</t>
    </r>
    <r>
      <rPr>
        <sz val="11"/>
        <rFont val="宋体"/>
        <family val="0"/>
      </rPr>
      <t>万</t>
    </r>
    <r>
      <rPr>
        <sz val="11"/>
        <rFont val="宋体"/>
        <family val="0"/>
      </rPr>
      <t>平方米</t>
    </r>
    <r>
      <rPr>
        <sz val="11"/>
        <rFont val="宋体"/>
        <family val="0"/>
      </rPr>
      <t>，建设新能源汽车</t>
    </r>
    <r>
      <rPr>
        <sz val="11"/>
        <rFont val="Times New Roman"/>
        <family val="1"/>
      </rPr>
      <t>4S</t>
    </r>
    <r>
      <rPr>
        <sz val="11"/>
        <rFont val="宋体"/>
        <family val="0"/>
      </rPr>
      <t>店及其他附属设施</t>
    </r>
  </si>
  <si>
    <r>
      <t>完成基础施工，主体工程完成</t>
    </r>
    <r>
      <rPr>
        <sz val="11"/>
        <rFont val="Times New Roman"/>
        <family val="1"/>
      </rPr>
      <t>50%</t>
    </r>
  </si>
  <si>
    <r>
      <rPr>
        <sz val="11"/>
        <rFont val="宋体"/>
        <family val="0"/>
      </rPr>
      <t>麦金嘉佑中央厨房暨三产融合</t>
    </r>
  </si>
  <si>
    <r>
      <rPr>
        <sz val="11"/>
        <rFont val="宋体"/>
        <family val="0"/>
      </rPr>
      <t>建设食材仓储分拣加工、现代冷链储运中央厨房</t>
    </r>
    <r>
      <rPr>
        <sz val="11"/>
        <rFont val="Times New Roman"/>
        <family val="1"/>
      </rPr>
      <t>1</t>
    </r>
    <r>
      <rPr>
        <sz val="11"/>
        <rFont val="宋体"/>
        <family val="0"/>
      </rPr>
      <t>个、农产品集散中心</t>
    </r>
    <r>
      <rPr>
        <sz val="11"/>
        <rFont val="Times New Roman"/>
        <family val="1"/>
      </rPr>
      <t>1</t>
    </r>
    <r>
      <rPr>
        <sz val="11"/>
        <rFont val="宋体"/>
        <family val="0"/>
      </rPr>
      <t>个，打造</t>
    </r>
    <r>
      <rPr>
        <sz val="11"/>
        <rFont val="Times New Roman"/>
        <family val="1"/>
      </rPr>
      <t>1-3</t>
    </r>
    <r>
      <rPr>
        <sz val="11"/>
        <rFont val="宋体"/>
        <family val="0"/>
      </rPr>
      <t>万亩优质农产品种植基地，争创地标农产品品牌</t>
    </r>
    <r>
      <rPr>
        <sz val="11"/>
        <rFont val="Times New Roman"/>
        <family val="1"/>
      </rPr>
      <t>1</t>
    </r>
    <r>
      <rPr>
        <sz val="11"/>
        <rFont val="宋体"/>
        <family val="0"/>
      </rPr>
      <t>个以上</t>
    </r>
  </si>
  <si>
    <r>
      <rPr>
        <sz val="11"/>
        <rFont val="宋体"/>
        <family val="0"/>
      </rPr>
      <t>完成中央厨房及一产融合订单农业基地建设</t>
    </r>
  </si>
  <si>
    <r>
      <rPr>
        <sz val="11"/>
        <rFont val="宋体"/>
        <family val="0"/>
      </rPr>
      <t>通江麦金嘉祐供应链服务有限公司</t>
    </r>
  </si>
  <si>
    <r>
      <t>“</t>
    </r>
    <r>
      <rPr>
        <sz val="11"/>
        <rFont val="宋体"/>
        <family val="0"/>
      </rPr>
      <t>菜篮子工程</t>
    </r>
    <r>
      <rPr>
        <sz val="11"/>
        <rFont val="Times New Roman"/>
        <family val="1"/>
      </rPr>
      <t>”</t>
    </r>
    <r>
      <rPr>
        <sz val="11"/>
        <rFont val="宋体"/>
        <family val="0"/>
      </rPr>
      <t>应急保供能力体系建设</t>
    </r>
  </si>
  <si>
    <r>
      <rPr>
        <sz val="11"/>
        <rFont val="宋体"/>
        <family val="0"/>
      </rPr>
      <t>新建</t>
    </r>
    <r>
      <rPr>
        <sz val="11"/>
        <rFont val="Times New Roman"/>
        <family val="1"/>
      </rPr>
      <t>5</t>
    </r>
    <r>
      <rPr>
        <sz val="11"/>
        <rFont val="宋体"/>
        <family val="0"/>
      </rPr>
      <t>万吨蔬菜原产地初加工保鲜库及生产管理用房，新建农产品加工冷链物流用房</t>
    </r>
    <r>
      <rPr>
        <sz val="11"/>
        <rFont val="Times New Roman"/>
        <family val="1"/>
      </rPr>
      <t>2.2</t>
    </r>
    <r>
      <rPr>
        <sz val="11"/>
        <rFont val="宋体"/>
        <family val="0"/>
      </rPr>
      <t>万平方米，建立</t>
    </r>
    <r>
      <rPr>
        <sz val="11"/>
        <rFont val="Times New Roman"/>
        <family val="1"/>
      </rPr>
      <t>“</t>
    </r>
    <r>
      <rPr>
        <sz val="11"/>
        <rFont val="宋体"/>
        <family val="0"/>
      </rPr>
      <t>菜篮子工程</t>
    </r>
    <r>
      <rPr>
        <sz val="11"/>
        <rFont val="Times New Roman"/>
        <family val="1"/>
      </rPr>
      <t>”</t>
    </r>
    <r>
      <rPr>
        <sz val="11"/>
        <rFont val="宋体"/>
        <family val="0"/>
      </rPr>
      <t>冷链物流、农产品质量追溯体系综合智慧管理平台</t>
    </r>
  </si>
  <si>
    <r>
      <rPr>
        <sz val="11"/>
        <rFont val="宋体"/>
        <family val="0"/>
      </rPr>
      <t>冷链物流用房主体完工</t>
    </r>
  </si>
  <si>
    <r>
      <rPr>
        <sz val="11"/>
        <rFont val="宋体"/>
        <family val="0"/>
      </rPr>
      <t>巴中市秦巴田园农业发展有限公司</t>
    </r>
  </si>
  <si>
    <r>
      <t>（四）旅游开发（</t>
    </r>
    <r>
      <rPr>
        <b/>
        <sz val="11"/>
        <rFont val="Times New Roman"/>
        <family val="1"/>
      </rPr>
      <t>15</t>
    </r>
    <r>
      <rPr>
        <b/>
        <sz val="11"/>
        <rFont val="宋体"/>
        <family val="0"/>
      </rPr>
      <t>个）</t>
    </r>
  </si>
  <si>
    <r>
      <rPr>
        <sz val="11"/>
        <rFont val="宋体"/>
        <family val="0"/>
      </rPr>
      <t>青包山农旅融合示范园</t>
    </r>
  </si>
  <si>
    <r>
      <t>新建游客中心</t>
    </r>
    <r>
      <rPr>
        <sz val="11"/>
        <rFont val="Times New Roman"/>
        <family val="1"/>
      </rPr>
      <t>2000</t>
    </r>
    <r>
      <rPr>
        <sz val="11"/>
        <rFont val="宋体"/>
        <family val="0"/>
      </rPr>
      <t>平方米、民宿</t>
    </r>
    <r>
      <rPr>
        <sz val="11"/>
        <rFont val="Times New Roman"/>
        <family val="1"/>
      </rPr>
      <t>6000</t>
    </r>
    <r>
      <rPr>
        <sz val="11"/>
        <rFont val="宋体"/>
        <family val="0"/>
      </rPr>
      <t>平方米、儿童游乐园</t>
    </r>
    <r>
      <rPr>
        <sz val="11"/>
        <rFont val="Times New Roman"/>
        <family val="1"/>
      </rPr>
      <t>15000</t>
    </r>
    <r>
      <rPr>
        <sz val="11"/>
        <rFont val="宋体"/>
        <family val="0"/>
      </rPr>
      <t>平方米、星空露营基地</t>
    </r>
    <r>
      <rPr>
        <sz val="11"/>
        <rFont val="Times New Roman"/>
        <family val="1"/>
      </rPr>
      <t>20000</t>
    </r>
    <r>
      <rPr>
        <sz val="11"/>
        <rFont val="宋体"/>
        <family val="0"/>
      </rPr>
      <t>平方米、生态停车场</t>
    </r>
    <r>
      <rPr>
        <sz val="11"/>
        <rFont val="Times New Roman"/>
        <family val="1"/>
      </rPr>
      <t>10000</t>
    </r>
    <r>
      <rPr>
        <sz val="11"/>
        <rFont val="宋体"/>
        <family val="0"/>
      </rPr>
      <t>平方米及原青山场镇改造提升等；新建有机果园</t>
    </r>
    <r>
      <rPr>
        <sz val="11"/>
        <rFont val="Times New Roman"/>
        <family val="1"/>
      </rPr>
      <t>5000</t>
    </r>
    <r>
      <rPr>
        <sz val="11"/>
        <rFont val="宋体"/>
        <family val="0"/>
      </rPr>
      <t>亩、巴药产业园</t>
    </r>
    <r>
      <rPr>
        <sz val="11"/>
        <rFont val="Times New Roman"/>
        <family val="1"/>
      </rPr>
      <t>2000</t>
    </r>
    <r>
      <rPr>
        <sz val="11"/>
        <rFont val="宋体"/>
        <family val="0"/>
      </rPr>
      <t>亩、茶园</t>
    </r>
    <r>
      <rPr>
        <sz val="11"/>
        <rFont val="Times New Roman"/>
        <family val="1"/>
      </rPr>
      <t>3000</t>
    </r>
    <r>
      <rPr>
        <sz val="11"/>
        <rFont val="宋体"/>
        <family val="0"/>
      </rPr>
      <t>亩、配套中药材及茶叶加工厂等；新建森林步道</t>
    </r>
    <r>
      <rPr>
        <sz val="11"/>
        <rFont val="Times New Roman"/>
        <family val="1"/>
      </rPr>
      <t>6</t>
    </r>
    <r>
      <rPr>
        <sz val="11"/>
        <rFont val="宋体"/>
        <family val="0"/>
      </rPr>
      <t>公里、旅游环线</t>
    </r>
    <r>
      <rPr>
        <sz val="11"/>
        <rFont val="Times New Roman"/>
        <family val="1"/>
      </rPr>
      <t>30</t>
    </r>
    <r>
      <rPr>
        <sz val="11"/>
        <rFont val="宋体"/>
        <family val="0"/>
      </rPr>
      <t>公里、产业道路</t>
    </r>
    <r>
      <rPr>
        <sz val="11"/>
        <rFont val="Times New Roman"/>
        <family val="1"/>
      </rPr>
      <t>20</t>
    </r>
    <r>
      <rPr>
        <sz val="11"/>
        <rFont val="宋体"/>
        <family val="0"/>
      </rPr>
      <t>公里，配套旅游标识标牌等附属设施</t>
    </r>
  </si>
  <si>
    <r>
      <t>游客接待中心、有机茶叶加工厂等建成投用，有机果园、巴药产业园、生态茶园等完成改造提升，完成青山场镇改造，建成旅游道路</t>
    </r>
    <r>
      <rPr>
        <sz val="11"/>
        <rFont val="Times New Roman"/>
        <family val="1"/>
      </rPr>
      <t>12</t>
    </r>
    <r>
      <rPr>
        <sz val="11"/>
        <rFont val="宋体"/>
        <family val="0"/>
      </rPr>
      <t>公里，游步道</t>
    </r>
    <r>
      <rPr>
        <sz val="11"/>
        <rFont val="Times New Roman"/>
        <family val="1"/>
      </rPr>
      <t>5</t>
    </r>
    <r>
      <rPr>
        <sz val="11"/>
        <rFont val="宋体"/>
        <family val="0"/>
      </rPr>
      <t>公里</t>
    </r>
  </si>
  <si>
    <r>
      <t>成都来也旅游发展</t>
    </r>
    <r>
      <rPr>
        <sz val="11"/>
        <rFont val="Times New Roman"/>
        <family val="1"/>
      </rPr>
      <t xml:space="preserve">
</t>
    </r>
    <r>
      <rPr>
        <sz val="11"/>
        <rFont val="宋体"/>
        <family val="0"/>
      </rPr>
      <t>股份有限公司</t>
    </r>
  </si>
  <si>
    <r>
      <rPr>
        <sz val="11"/>
        <rFont val="宋体"/>
        <family val="0"/>
      </rPr>
      <t>莲山湖文旅主题乐园</t>
    </r>
  </si>
  <si>
    <t>新建主题乐园约100亩，主要建设嬉水世界、陆地欢乐城、休闲活动区、观光区4个版块，配套建设其他附属设施</t>
  </si>
  <si>
    <r>
      <rPr>
        <sz val="11"/>
        <rFont val="宋体"/>
        <family val="0"/>
      </rPr>
      <t>完成征地拆迁，基础工程完成</t>
    </r>
    <r>
      <rPr>
        <sz val="11"/>
        <rFont val="Times New Roman"/>
        <family val="1"/>
      </rPr>
      <t>10%</t>
    </r>
  </si>
  <si>
    <r>
      <t>上海钦龙科技设备</t>
    </r>
    <r>
      <rPr>
        <sz val="11"/>
        <rFont val="Times New Roman"/>
        <family val="1"/>
      </rPr>
      <t xml:space="preserve">
</t>
    </r>
    <r>
      <rPr>
        <sz val="11"/>
        <rFont val="宋体"/>
        <family val="0"/>
      </rPr>
      <t>有限公司</t>
    </r>
  </si>
  <si>
    <t>巴城记忆文创产业园</t>
  </si>
  <si>
    <r>
      <t>新建展览馆、酒店民宿、特色美食、文创区、旅游购物、亲子体验园等综合街区建筑</t>
    </r>
    <r>
      <rPr>
        <sz val="11"/>
        <rFont val="Times New Roman"/>
        <family val="1"/>
      </rPr>
      <t>30000</t>
    </r>
    <r>
      <rPr>
        <sz val="11"/>
        <rFont val="宋体"/>
        <family val="0"/>
      </rPr>
      <t>平方米，配套建设停车场、道路、绿化、给排水管网及其他附属设施</t>
    </r>
  </si>
  <si>
    <t>完成部分原有老旧厂房改建工程</t>
  </si>
  <si>
    <r>
      <rPr>
        <sz val="11"/>
        <rFont val="宋体"/>
        <family val="0"/>
      </rPr>
      <t>恩阳</t>
    </r>
    <r>
      <rPr>
        <sz val="11"/>
        <rFont val="Times New Roman"/>
        <family val="1"/>
      </rPr>
      <t>“</t>
    </r>
    <r>
      <rPr>
        <sz val="11"/>
        <rFont val="宋体"/>
        <family val="0"/>
      </rPr>
      <t>梦华录</t>
    </r>
    <r>
      <rPr>
        <sz val="11"/>
        <rFont val="Times New Roman"/>
        <family val="1"/>
      </rPr>
      <t>”</t>
    </r>
    <r>
      <rPr>
        <sz val="11"/>
        <rFont val="宋体"/>
        <family val="0"/>
      </rPr>
      <t>文旅基础设施建设</t>
    </r>
  </si>
  <si>
    <r>
      <rPr>
        <sz val="11"/>
        <rFont val="宋体"/>
        <family val="0"/>
      </rPr>
      <t>建米仓古道文旅融合示范园、米仓文化遗址公园、米仓文化交流中心、花间堂二期、文旅综合配套区等；新建建筑约</t>
    </r>
    <r>
      <rPr>
        <sz val="11"/>
        <rFont val="Times New Roman"/>
        <family val="1"/>
      </rPr>
      <t>5.4</t>
    </r>
    <r>
      <rPr>
        <sz val="11"/>
        <rFont val="宋体"/>
        <family val="0"/>
      </rPr>
      <t>万平方米，改造建筑约</t>
    </r>
    <r>
      <rPr>
        <sz val="11"/>
        <rFont val="Times New Roman"/>
        <family val="1"/>
      </rPr>
      <t>2.5</t>
    </r>
    <r>
      <rPr>
        <sz val="11"/>
        <rFont val="宋体"/>
        <family val="0"/>
      </rPr>
      <t>万平方米，建设景观工程约</t>
    </r>
    <r>
      <rPr>
        <sz val="11"/>
        <rFont val="Times New Roman"/>
        <family val="1"/>
      </rPr>
      <t>22</t>
    </r>
    <r>
      <rPr>
        <sz val="11"/>
        <rFont val="宋体"/>
        <family val="0"/>
      </rPr>
      <t>万平方米，修建园区道路、桥梁、配套停车场、综合管网等市政基础设施。建历史文化名镇示范区，主要建设文化互动区</t>
    </r>
    <r>
      <rPr>
        <sz val="11"/>
        <rFont val="Times New Roman"/>
        <family val="1"/>
      </rPr>
      <t>10920</t>
    </r>
    <r>
      <rPr>
        <sz val="11"/>
        <rFont val="宋体"/>
        <family val="0"/>
      </rPr>
      <t>平方米，古镇传统民居提升及配套建设停车场、广场铺贴、环境整治、配套用房等基础设施</t>
    </r>
  </si>
  <si>
    <r>
      <rPr>
        <sz val="11"/>
        <rFont val="宋体"/>
        <family val="0"/>
      </rPr>
      <t>新场街文化传承功能区提升主体完工；文治山综合片区完成道路工程、部分总坪、部分基础及结构施工</t>
    </r>
  </si>
  <si>
    <r>
      <t>巴中金汇发展</t>
    </r>
    <r>
      <rPr>
        <sz val="11"/>
        <rFont val="Times New Roman"/>
        <family val="1"/>
      </rPr>
      <t xml:space="preserve">
</t>
    </r>
    <r>
      <rPr>
        <sz val="11"/>
        <rFont val="宋体"/>
        <family val="0"/>
      </rPr>
      <t>有限责任公司</t>
    </r>
    <r>
      <rPr>
        <sz val="11"/>
        <rFont val="Times New Roman"/>
        <family val="1"/>
      </rPr>
      <t xml:space="preserve">
</t>
    </r>
    <r>
      <rPr>
        <sz val="11"/>
        <rFont val="宋体"/>
        <family val="0"/>
      </rPr>
      <t>四川恩阳旅游发展</t>
    </r>
    <r>
      <rPr>
        <sz val="11"/>
        <rFont val="Times New Roman"/>
        <family val="1"/>
      </rPr>
      <t xml:space="preserve">
</t>
    </r>
    <r>
      <rPr>
        <sz val="11"/>
        <rFont val="宋体"/>
        <family val="0"/>
      </rPr>
      <t>有限责任公司</t>
    </r>
  </si>
  <si>
    <t>玉湖花海.植梦西厢文旅康养综合体</t>
  </si>
  <si>
    <r>
      <t>植梦西厢：</t>
    </r>
    <r>
      <rPr>
        <sz val="11"/>
        <rFont val="宋体"/>
        <family val="0"/>
      </rPr>
      <t>新建高标准农田建设500亩，新（改）建并硬化黑化道路3公里，按全国重点旅游名村创建要求实施农户庭院改造、提升改造农房约300户；</t>
    </r>
    <r>
      <rPr>
        <b/>
        <sz val="11"/>
        <rFont val="宋体"/>
        <family val="0"/>
      </rPr>
      <t>玉湖花海：</t>
    </r>
    <r>
      <rPr>
        <sz val="11"/>
        <rFont val="宋体"/>
        <family val="0"/>
      </rPr>
      <t>新建水寨水上乐园、户外拓展训练基地、生态科普基地、亲水平台、休闲廊亭等，环湖步道14公里，改造提升度假酒店、渔家乐及民宿等100户以上，5000吨/d污水处理厂1座及污水管网，治理河道8公里</t>
    </r>
  </si>
  <si>
    <r>
      <t>植梦西厢：</t>
    </r>
    <r>
      <rPr>
        <sz val="11"/>
        <rFont val="宋体"/>
        <family val="0"/>
      </rPr>
      <t>新建高标准农田建设500亩，新（改）建并硬化黑化道路3公里，按全国重点旅游名村创建要求实施农户庭院改造、提升改造农房约300户；</t>
    </r>
    <r>
      <rPr>
        <b/>
        <sz val="11"/>
        <rFont val="宋体"/>
        <family val="0"/>
      </rPr>
      <t>玉湖花海：</t>
    </r>
    <r>
      <rPr>
        <sz val="11"/>
        <rFont val="宋体"/>
        <family val="0"/>
      </rPr>
      <t>改造提升康养度假酒店、渔家乐及民宿等10户以上，新建亲水平台、休闲廊亭等旅游设施处</t>
    </r>
  </si>
  <si>
    <r>
      <t>南江县长赤镇</t>
    </r>
    <r>
      <rPr>
        <sz val="11"/>
        <rFont val="Times New Roman"/>
        <family val="1"/>
      </rPr>
      <t xml:space="preserve">
</t>
    </r>
    <r>
      <rPr>
        <sz val="11"/>
        <rFont val="宋体"/>
        <family val="0"/>
      </rPr>
      <t>人民政府
南江县赤溪镇
人民政府</t>
    </r>
    <r>
      <rPr>
        <sz val="11"/>
        <rFont val="Times New Roman"/>
        <family val="1"/>
      </rPr>
      <t xml:space="preserve">
</t>
    </r>
    <r>
      <rPr>
        <sz val="11"/>
        <rFont val="宋体"/>
        <family val="0"/>
      </rPr>
      <t>南江县长赤镇</t>
    </r>
    <r>
      <rPr>
        <sz val="11"/>
        <rFont val="Times New Roman"/>
        <family val="1"/>
      </rPr>
      <t xml:space="preserve">
</t>
    </r>
    <r>
      <rPr>
        <sz val="11"/>
        <rFont val="宋体"/>
        <family val="0"/>
      </rPr>
      <t>城投公司</t>
    </r>
  </si>
  <si>
    <r>
      <rPr>
        <sz val="11"/>
        <rFont val="宋体"/>
        <family val="0"/>
      </rPr>
      <t>云顶茶乡文旅康养综合体</t>
    </r>
  </si>
  <si>
    <r>
      <rPr>
        <sz val="11"/>
        <rFont val="宋体"/>
        <family val="0"/>
      </rPr>
      <t>建筑面积</t>
    </r>
    <r>
      <rPr>
        <sz val="11"/>
        <rFont val="Times New Roman"/>
        <family val="1"/>
      </rPr>
      <t>40</t>
    </r>
    <r>
      <rPr>
        <sz val="11"/>
        <rFont val="宋体"/>
        <family val="0"/>
      </rPr>
      <t>万平方米，建精品民宿集群、高端旅游酒店、康养旅居养老基地、茶文化博物馆、农耕文化体验园、亲子农场、南江大叶茶研究院及交易基地、茶饮料茶食品加工基地、中小学旅游研学基地、滑雪滑草场、高空极限体验、山地运动等，改造升级茶田景观</t>
    </r>
    <r>
      <rPr>
        <sz val="11"/>
        <rFont val="Times New Roman"/>
        <family val="1"/>
      </rPr>
      <t>650</t>
    </r>
    <r>
      <rPr>
        <sz val="11"/>
        <rFont val="宋体"/>
        <family val="0"/>
      </rPr>
      <t>亩，南江黄羊养殖场</t>
    </r>
    <r>
      <rPr>
        <sz val="11"/>
        <rFont val="Times New Roman"/>
        <family val="1"/>
      </rPr>
      <t>2</t>
    </r>
    <r>
      <rPr>
        <sz val="11"/>
        <rFont val="宋体"/>
        <family val="0"/>
      </rPr>
      <t>处，配套旅游、道路、停车场、环卫等基础设施</t>
    </r>
  </si>
  <si>
    <r>
      <rPr>
        <sz val="11"/>
        <rFont val="宋体"/>
        <family val="0"/>
      </rPr>
      <t>新（改）建旅游道路</t>
    </r>
    <r>
      <rPr>
        <sz val="11"/>
        <rFont val="Times New Roman"/>
        <family val="1"/>
      </rPr>
      <t>10</t>
    </r>
    <r>
      <rPr>
        <sz val="11"/>
        <rFont val="宋体"/>
        <family val="0"/>
      </rPr>
      <t>公里，旅游步游道、森林栈道</t>
    </r>
    <r>
      <rPr>
        <sz val="11"/>
        <rFont val="Times New Roman"/>
        <family val="1"/>
      </rPr>
      <t>3.5</t>
    </r>
    <r>
      <rPr>
        <sz val="11"/>
        <rFont val="宋体"/>
        <family val="0"/>
      </rPr>
      <t>公里，完成接待展示中心、山地运动基地、高山农耕博物馆、金枝玉叶产业园茶田景观改造规模约</t>
    </r>
    <r>
      <rPr>
        <sz val="11"/>
        <rFont val="Times New Roman"/>
        <family val="1"/>
      </rPr>
      <t>200</t>
    </r>
    <r>
      <rPr>
        <sz val="11"/>
        <rFont val="宋体"/>
        <family val="0"/>
      </rPr>
      <t>亩，南江黄羊养殖场</t>
    </r>
    <r>
      <rPr>
        <sz val="11"/>
        <rFont val="Times New Roman"/>
        <family val="1"/>
      </rPr>
      <t>2</t>
    </r>
    <r>
      <rPr>
        <sz val="11"/>
        <rFont val="宋体"/>
        <family val="0"/>
      </rPr>
      <t>处等</t>
    </r>
  </si>
  <si>
    <r>
      <rPr>
        <sz val="11"/>
        <rFont val="宋体"/>
        <family val="0"/>
      </rPr>
      <t>南江县云雾茶香文化旅游开发有限公司</t>
    </r>
  </si>
  <si>
    <r>
      <rPr>
        <sz val="11"/>
        <rFont val="宋体"/>
        <family val="0"/>
      </rPr>
      <t>断渠文化旅游产业园</t>
    </r>
  </si>
  <si>
    <r>
      <rPr>
        <sz val="11"/>
        <rFont val="宋体"/>
        <family val="0"/>
      </rPr>
      <t>新建太极怡园</t>
    </r>
    <r>
      <rPr>
        <sz val="11"/>
        <rFont val="Times New Roman"/>
        <family val="1"/>
      </rPr>
      <t>450</t>
    </r>
    <r>
      <rPr>
        <sz val="11"/>
        <rFont val="宋体"/>
        <family val="0"/>
      </rPr>
      <t>亩，游客接待中心</t>
    </r>
    <r>
      <rPr>
        <sz val="11"/>
        <rFont val="Times New Roman"/>
        <family val="1"/>
      </rPr>
      <t>1500</t>
    </r>
    <r>
      <rPr>
        <sz val="11"/>
        <rFont val="宋体"/>
        <family val="0"/>
      </rPr>
      <t>平方米</t>
    </r>
    <r>
      <rPr>
        <sz val="11"/>
        <rFont val="Times New Roman"/>
        <family val="1"/>
      </rPr>
      <t>,</t>
    </r>
    <r>
      <rPr>
        <sz val="11"/>
        <rFont val="宋体"/>
        <family val="0"/>
      </rPr>
      <t>人行天桥，城北旅游集散中心客运站</t>
    </r>
    <r>
      <rPr>
        <sz val="11"/>
        <rFont val="Times New Roman"/>
        <family val="1"/>
      </rPr>
      <t>3000</t>
    </r>
    <r>
      <rPr>
        <sz val="11"/>
        <rFont val="宋体"/>
        <family val="0"/>
      </rPr>
      <t>平方米，生态停车场</t>
    </r>
    <r>
      <rPr>
        <sz val="11"/>
        <rFont val="Times New Roman"/>
        <family val="1"/>
      </rPr>
      <t>19560</t>
    </r>
    <r>
      <rPr>
        <sz val="11"/>
        <rFont val="宋体"/>
        <family val="0"/>
      </rPr>
      <t>平方米</t>
    </r>
    <r>
      <rPr>
        <sz val="11"/>
        <rFont val="Times New Roman"/>
        <family val="1"/>
      </rPr>
      <t>,</t>
    </r>
    <r>
      <rPr>
        <sz val="11"/>
        <rFont val="宋体"/>
        <family val="0"/>
      </rPr>
      <t>改扩建景区道路</t>
    </r>
    <r>
      <rPr>
        <sz val="11"/>
        <rFont val="Times New Roman"/>
        <family val="1"/>
      </rPr>
      <t>65</t>
    </r>
    <r>
      <rPr>
        <sz val="11"/>
        <rFont val="宋体"/>
        <family val="0"/>
      </rPr>
      <t>千米，步游道</t>
    </r>
    <r>
      <rPr>
        <sz val="11"/>
        <rFont val="Times New Roman"/>
        <family val="1"/>
      </rPr>
      <t>20</t>
    </r>
    <r>
      <rPr>
        <sz val="11"/>
        <rFont val="宋体"/>
        <family val="0"/>
      </rPr>
      <t>千米，旅游厕所</t>
    </r>
    <r>
      <rPr>
        <sz val="11"/>
        <rFont val="Times New Roman"/>
        <family val="1"/>
      </rPr>
      <t>8</t>
    </r>
    <r>
      <rPr>
        <sz val="11"/>
        <rFont val="宋体"/>
        <family val="0"/>
      </rPr>
      <t>座，综合管网</t>
    </r>
    <r>
      <rPr>
        <sz val="11"/>
        <rFont val="Times New Roman"/>
        <family val="1"/>
      </rPr>
      <t>5</t>
    </r>
    <r>
      <rPr>
        <sz val="11"/>
        <rFont val="宋体"/>
        <family val="0"/>
      </rPr>
      <t>千米，地质文化园、米仓古道遗址、古人类遗址、红军文化遗址、米仓古道博物馆、花间礼堂、揽月塔等核心景观；提升整治景观梯田</t>
    </r>
    <r>
      <rPr>
        <sz val="11"/>
        <rFont val="Times New Roman"/>
        <family val="1"/>
      </rPr>
      <t>100</t>
    </r>
    <r>
      <rPr>
        <sz val="11"/>
        <rFont val="宋体"/>
        <family val="0"/>
      </rPr>
      <t>亩，配套相关设施设备</t>
    </r>
  </si>
  <si>
    <r>
      <rPr>
        <sz val="11"/>
        <rFont val="宋体"/>
        <family val="0"/>
      </rPr>
      <t>建设游客接待中心</t>
    </r>
    <r>
      <rPr>
        <sz val="11"/>
        <rFont val="Times New Roman"/>
        <family val="1"/>
      </rPr>
      <t>1500</t>
    </r>
    <r>
      <rPr>
        <sz val="11"/>
        <rFont val="宋体"/>
        <family val="0"/>
      </rPr>
      <t>平方米</t>
    </r>
    <r>
      <rPr>
        <sz val="11"/>
        <rFont val="Times New Roman"/>
        <family val="1"/>
      </rPr>
      <t>,</t>
    </r>
    <r>
      <rPr>
        <sz val="11"/>
        <rFont val="宋体"/>
        <family val="0"/>
      </rPr>
      <t>人行天桥，城北旅游集散中心客运站</t>
    </r>
    <r>
      <rPr>
        <sz val="11"/>
        <rFont val="Times New Roman"/>
        <family val="1"/>
      </rPr>
      <t>3000</t>
    </r>
    <r>
      <rPr>
        <sz val="11"/>
        <rFont val="宋体"/>
        <family val="0"/>
      </rPr>
      <t>平方米，旅游厕所</t>
    </r>
    <r>
      <rPr>
        <sz val="11"/>
        <rFont val="Times New Roman"/>
        <family val="1"/>
      </rPr>
      <t>8</t>
    </r>
    <r>
      <rPr>
        <sz val="11"/>
        <rFont val="宋体"/>
        <family val="0"/>
      </rPr>
      <t>座、停车场</t>
    </r>
    <r>
      <rPr>
        <sz val="11"/>
        <rFont val="Times New Roman"/>
        <family val="1"/>
      </rPr>
      <t>3</t>
    </r>
    <r>
      <rPr>
        <sz val="11"/>
        <rFont val="宋体"/>
        <family val="0"/>
      </rPr>
      <t>处、旅游公路</t>
    </r>
    <r>
      <rPr>
        <sz val="11"/>
        <rFont val="Times New Roman"/>
        <family val="1"/>
      </rPr>
      <t>3</t>
    </r>
    <r>
      <rPr>
        <sz val="11"/>
        <rFont val="宋体"/>
        <family val="0"/>
      </rPr>
      <t>公里，森林栈道、康养步道</t>
    </r>
    <r>
      <rPr>
        <sz val="11"/>
        <rFont val="Times New Roman"/>
        <family val="1"/>
      </rPr>
      <t>5.8</t>
    </r>
    <r>
      <rPr>
        <sz val="11"/>
        <rFont val="宋体"/>
        <family val="0"/>
      </rPr>
      <t>公里。开工建设米仓古道北城特色商业步行街、红军文化公园，断渠景区东大门巴人驿站</t>
    </r>
  </si>
  <si>
    <r>
      <rPr>
        <sz val="11"/>
        <rFont val="宋体"/>
        <family val="0"/>
      </rPr>
      <t>四川南江城乡建设投资有限公司</t>
    </r>
  </si>
  <si>
    <r>
      <rPr>
        <sz val="11"/>
        <rFont val="宋体"/>
        <family val="0"/>
      </rPr>
      <t>南教城森林康养中心</t>
    </r>
  </si>
  <si>
    <r>
      <rPr>
        <sz val="11"/>
        <rFont val="宋体"/>
        <family val="0"/>
      </rPr>
      <t>一期新建游客接待中心、酒店、康养医疗中心等旅游接待食宿设施；新建休闲观光平台、康养步游道路、滑草乐园、森林水滑道、山地自行车及户外拓展培训基地等游乐设施；建设道路、供水、停车场、旅游厕所等相关配套设施；二期新建悬崖探险、洞穴聚落、天际旱雪场、林业科普展示中心、素质拓展基地、空中滑道等附属设施</t>
    </r>
  </si>
  <si>
    <r>
      <rPr>
        <sz val="11"/>
        <rFont val="宋体"/>
        <family val="0"/>
      </rPr>
      <t>完成游客接待中心、酒店等旅游接待食宿设施，</t>
    </r>
    <r>
      <rPr>
        <sz val="11"/>
        <rFont val="Times New Roman"/>
        <family val="1"/>
      </rPr>
      <t>2</t>
    </r>
    <r>
      <rPr>
        <sz val="11"/>
        <rFont val="宋体"/>
        <family val="0"/>
      </rPr>
      <t>公里康养步游道路、休闲观光平台等游乐设施，道路、供水、停车场等部分配套设施</t>
    </r>
  </si>
  <si>
    <r>
      <rPr>
        <sz val="11"/>
        <rFont val="宋体"/>
        <family val="0"/>
      </rPr>
      <t>通江县文旅康养投资有限公司</t>
    </r>
  </si>
  <si>
    <r>
      <rPr>
        <sz val="11"/>
        <rFont val="宋体"/>
        <family val="0"/>
      </rPr>
      <t>高明湖夜间经济文旅融合发展示范</t>
    </r>
  </si>
  <si>
    <r>
      <rPr>
        <sz val="11"/>
        <rFont val="宋体"/>
        <family val="0"/>
      </rPr>
      <t>建设生态文化场景，含沉浸式主题灯光演绎；打造夜间经济街区</t>
    </r>
    <r>
      <rPr>
        <sz val="11"/>
        <rFont val="Times New Roman"/>
        <family val="1"/>
      </rPr>
      <t>3000</t>
    </r>
    <r>
      <rPr>
        <sz val="11"/>
        <rFont val="宋体"/>
        <family val="0"/>
      </rPr>
      <t>平方米，引入网红美食、国潮零售、创意集市、休闲娱乐等主题业态；提升改造存量物业</t>
    </r>
  </si>
  <si>
    <r>
      <rPr>
        <sz val="11"/>
        <rFont val="宋体"/>
        <family val="0"/>
      </rPr>
      <t>红色旅游融合发展示范区</t>
    </r>
  </si>
  <si>
    <r>
      <rPr>
        <sz val="11"/>
        <rFont val="宋体"/>
        <family val="0"/>
      </rPr>
      <t>新建游客中心、接驳站、纪念馆及陈列布展项目；总医院旧址修缮及展示利用、红军烈士集墓及附属设施修缮项目；智慧旅游提升、王坪旅游景区业态培育；国防教育基地、红色文化研学教育基地、毛浴红色古镇、得汉城革命文物修缮建设，综合基础设施配套等</t>
    </r>
  </si>
  <si>
    <r>
      <rPr>
        <sz val="11"/>
        <rFont val="宋体"/>
        <family val="0"/>
      </rPr>
      <t>完成游客中心装修，川陕苏区纪念馆及陈列布展，红色文化研学教育基地，管网、道路、停车场等部分配套设施</t>
    </r>
  </si>
  <si>
    <r>
      <t>美丽渔村</t>
    </r>
    <r>
      <rPr>
        <sz val="11"/>
        <rFont val="Times New Roman"/>
        <family val="1"/>
      </rPr>
      <t>“</t>
    </r>
    <r>
      <rPr>
        <sz val="11"/>
        <rFont val="宋体"/>
        <family val="0"/>
      </rPr>
      <t>三区同建</t>
    </r>
    <r>
      <rPr>
        <sz val="11"/>
        <rFont val="Times New Roman"/>
        <family val="1"/>
      </rPr>
      <t>”</t>
    </r>
    <r>
      <rPr>
        <sz val="11"/>
        <rFont val="宋体"/>
        <family val="0"/>
      </rPr>
      <t>示范项目</t>
    </r>
  </si>
  <si>
    <r>
      <rPr>
        <b/>
        <sz val="11"/>
        <rFont val="宋体"/>
        <family val="0"/>
      </rPr>
      <t>产业园区：</t>
    </r>
    <r>
      <rPr>
        <sz val="11"/>
        <rFont val="Times New Roman"/>
        <family val="1"/>
      </rPr>
      <t>1.</t>
    </r>
    <r>
      <rPr>
        <sz val="11"/>
        <rFont val="宋体"/>
        <family val="0"/>
      </rPr>
      <t>建设鱼菜共生产业园</t>
    </r>
    <r>
      <rPr>
        <sz val="11"/>
        <rFont val="Times New Roman"/>
        <family val="1"/>
      </rPr>
      <t>1000</t>
    </r>
    <r>
      <rPr>
        <sz val="11"/>
        <rFont val="宋体"/>
        <family val="0"/>
      </rPr>
      <t>亩。改建江口青鳙鱼塘</t>
    </r>
    <r>
      <rPr>
        <sz val="11"/>
        <rFont val="Times New Roman"/>
        <family val="1"/>
      </rPr>
      <t>600</t>
    </r>
    <r>
      <rPr>
        <sz val="11"/>
        <rFont val="宋体"/>
        <family val="0"/>
      </rPr>
      <t>亩，新建江口青鳙研发基地</t>
    </r>
    <r>
      <rPr>
        <sz val="11"/>
        <rFont val="Times New Roman"/>
        <family val="1"/>
      </rPr>
      <t>1</t>
    </r>
    <r>
      <rPr>
        <sz val="11"/>
        <rFont val="宋体"/>
        <family val="0"/>
      </rPr>
      <t>个、冷链物流中心</t>
    </r>
    <r>
      <rPr>
        <sz val="11"/>
        <rFont val="Times New Roman"/>
        <family val="1"/>
      </rPr>
      <t>1</t>
    </r>
    <r>
      <rPr>
        <sz val="11"/>
        <rFont val="宋体"/>
        <family val="0"/>
      </rPr>
      <t>个；</t>
    </r>
    <r>
      <rPr>
        <sz val="11"/>
        <rFont val="Times New Roman"/>
        <family val="1"/>
      </rPr>
      <t>2.</t>
    </r>
    <r>
      <rPr>
        <sz val="11"/>
        <rFont val="宋体"/>
        <family val="0"/>
      </rPr>
      <t>新建稻鱼共生产业园</t>
    </r>
    <r>
      <rPr>
        <sz val="11"/>
        <rFont val="Times New Roman"/>
        <family val="1"/>
      </rPr>
      <t>800</t>
    </r>
    <r>
      <rPr>
        <sz val="11"/>
        <rFont val="宋体"/>
        <family val="0"/>
      </rPr>
      <t>亩，配套相应引排设施设备；</t>
    </r>
    <r>
      <rPr>
        <b/>
        <sz val="11"/>
        <rFont val="宋体"/>
        <family val="0"/>
      </rPr>
      <t>田园景区：</t>
    </r>
    <r>
      <rPr>
        <sz val="11"/>
        <rFont val="Times New Roman"/>
        <family val="1"/>
      </rPr>
      <t>1.</t>
    </r>
    <r>
      <rPr>
        <sz val="11"/>
        <rFont val="宋体"/>
        <family val="0"/>
      </rPr>
      <t>提升白衣柳州社区花海田园景观</t>
    </r>
    <r>
      <rPr>
        <sz val="11"/>
        <rFont val="Times New Roman"/>
        <family val="1"/>
      </rPr>
      <t>1200</t>
    </r>
    <r>
      <rPr>
        <sz val="11"/>
        <rFont val="宋体"/>
        <family val="0"/>
      </rPr>
      <t>亩和美丽渔村田园景观。</t>
    </r>
    <r>
      <rPr>
        <sz val="11"/>
        <rFont val="Times New Roman"/>
        <family val="1"/>
      </rPr>
      <t>2.</t>
    </r>
    <r>
      <rPr>
        <sz val="11"/>
        <rFont val="宋体"/>
        <family val="0"/>
      </rPr>
      <t>在幸福社区建设鱼文化广场</t>
    </r>
    <r>
      <rPr>
        <sz val="11"/>
        <rFont val="Times New Roman"/>
        <family val="1"/>
      </rPr>
      <t>5000</t>
    </r>
    <r>
      <rPr>
        <sz val="11"/>
        <rFont val="宋体"/>
        <family val="0"/>
      </rPr>
      <t>平方米，含生态停车场、江口青鳙鱼文化展示厅、鱼菜产品体验馆等；</t>
    </r>
    <r>
      <rPr>
        <sz val="11"/>
        <rFont val="Times New Roman"/>
        <family val="1"/>
      </rPr>
      <t>3.</t>
    </r>
    <r>
      <rPr>
        <sz val="11"/>
        <rFont val="宋体"/>
        <family val="0"/>
      </rPr>
      <t>建设民宿、鱼家乐</t>
    </r>
    <r>
      <rPr>
        <sz val="11"/>
        <rFont val="Times New Roman"/>
        <family val="1"/>
      </rPr>
      <t>15</t>
    </r>
    <r>
      <rPr>
        <sz val="11"/>
        <rFont val="宋体"/>
        <family val="0"/>
      </rPr>
      <t>家；</t>
    </r>
    <r>
      <rPr>
        <b/>
        <sz val="11"/>
        <rFont val="宋体"/>
        <family val="0"/>
      </rPr>
      <t>新型社区：</t>
    </r>
    <r>
      <rPr>
        <sz val="11"/>
        <rFont val="宋体"/>
        <family val="0"/>
      </rPr>
      <t>建设入户道路、人行便道</t>
    </r>
    <r>
      <rPr>
        <sz val="11"/>
        <rFont val="Times New Roman"/>
        <family val="1"/>
      </rPr>
      <t>18</t>
    </r>
    <r>
      <rPr>
        <sz val="11"/>
        <rFont val="宋体"/>
        <family val="0"/>
      </rPr>
      <t>公里，建设无害化户厕所</t>
    </r>
    <r>
      <rPr>
        <sz val="11"/>
        <rFont val="Times New Roman"/>
        <family val="1"/>
      </rPr>
      <t>500</t>
    </r>
    <r>
      <rPr>
        <sz val="11"/>
        <rFont val="宋体"/>
        <family val="0"/>
      </rPr>
      <t>户，打造庭院经济</t>
    </r>
    <r>
      <rPr>
        <sz val="11"/>
        <rFont val="Times New Roman"/>
        <family val="1"/>
      </rPr>
      <t>120</t>
    </r>
    <r>
      <rPr>
        <sz val="11"/>
        <rFont val="宋体"/>
        <family val="0"/>
      </rPr>
      <t>户</t>
    </r>
  </si>
  <si>
    <r>
      <rPr>
        <sz val="11"/>
        <color indexed="8"/>
        <rFont val="宋体"/>
        <family val="0"/>
      </rPr>
      <t>完工</t>
    </r>
  </si>
  <si>
    <r>
      <rPr>
        <sz val="12"/>
        <rFont val="宋体"/>
        <family val="0"/>
      </rPr>
      <t>平昌县道生渔业有限公司等</t>
    </r>
  </si>
  <si>
    <r>
      <rPr>
        <sz val="11"/>
        <rFont val="宋体"/>
        <family val="0"/>
      </rPr>
      <t>凌云花果山田园度假区建设</t>
    </r>
  </si>
  <si>
    <r>
      <rPr>
        <sz val="11"/>
        <rFont val="宋体"/>
        <family val="0"/>
      </rPr>
      <t>新建道路</t>
    </r>
    <r>
      <rPr>
        <sz val="11"/>
        <rFont val="Times New Roman"/>
        <family val="1"/>
      </rPr>
      <t>6</t>
    </r>
    <r>
      <rPr>
        <sz val="11"/>
        <rFont val="宋体"/>
        <family val="0"/>
      </rPr>
      <t>公里，建园区游览道</t>
    </r>
    <r>
      <rPr>
        <sz val="11"/>
        <rFont val="Times New Roman"/>
        <family val="1"/>
      </rPr>
      <t>10</t>
    </r>
    <r>
      <rPr>
        <sz val="11"/>
        <rFont val="宋体"/>
        <family val="0"/>
      </rPr>
      <t>公里；家庭民宿</t>
    </r>
    <r>
      <rPr>
        <sz val="11"/>
        <rFont val="Times New Roman"/>
        <family val="1"/>
      </rPr>
      <t>8500</t>
    </r>
    <r>
      <rPr>
        <sz val="11"/>
        <rFont val="宋体"/>
        <family val="0"/>
      </rPr>
      <t>平方米；露营体验区</t>
    </r>
    <r>
      <rPr>
        <sz val="11"/>
        <rFont val="Times New Roman"/>
        <family val="1"/>
      </rPr>
      <t>600</t>
    </r>
    <r>
      <rPr>
        <sz val="11"/>
        <rFont val="宋体"/>
        <family val="0"/>
      </rPr>
      <t>平方米；游客服务中心（含广场）</t>
    </r>
    <r>
      <rPr>
        <sz val="11"/>
        <rFont val="Times New Roman"/>
        <family val="1"/>
      </rPr>
      <t>2500</t>
    </r>
    <r>
      <rPr>
        <sz val="11"/>
        <rFont val="宋体"/>
        <family val="0"/>
      </rPr>
      <t>平方米；园区绿化（含苗木基地、玫瑰园等）</t>
    </r>
    <r>
      <rPr>
        <sz val="11"/>
        <rFont val="Times New Roman"/>
        <family val="1"/>
      </rPr>
      <t>300</t>
    </r>
    <r>
      <rPr>
        <sz val="11"/>
        <rFont val="宋体"/>
        <family val="0"/>
      </rPr>
      <t>亩</t>
    </r>
  </si>
  <si>
    <r>
      <rPr>
        <sz val="11"/>
        <rFont val="宋体"/>
        <family val="0"/>
      </rPr>
      <t>平昌县泰升城市投资开发有限公司</t>
    </r>
  </si>
  <si>
    <t>圣谕春天田园综合体</t>
  </si>
  <si>
    <r>
      <t>占地</t>
    </r>
    <r>
      <rPr>
        <sz val="11"/>
        <rFont val="Times New Roman"/>
        <family val="1"/>
      </rPr>
      <t>500</t>
    </r>
    <r>
      <rPr>
        <sz val="11"/>
        <rFont val="宋体"/>
        <family val="0"/>
      </rPr>
      <t>亩，建农耕体验研学基地。新建教学大楼、农产品制作体验区、农产品展示区（餐饮）、艺术交流中心、接待中心、宿舍大楼</t>
    </r>
    <r>
      <rPr>
        <sz val="11"/>
        <rFont val="Times New Roman"/>
        <family val="1"/>
      </rPr>
      <t>10000</t>
    </r>
    <r>
      <rPr>
        <sz val="11"/>
        <rFont val="宋体"/>
        <family val="0"/>
      </rPr>
      <t>平方米，</t>
    </r>
    <r>
      <rPr>
        <sz val="11"/>
        <rFont val="Times New Roman"/>
        <family val="1"/>
      </rPr>
      <t>400</t>
    </r>
    <r>
      <rPr>
        <sz val="11"/>
        <rFont val="宋体"/>
        <family val="0"/>
      </rPr>
      <t>米跑道、室外停车场</t>
    </r>
    <r>
      <rPr>
        <sz val="11"/>
        <rFont val="Times New Roman"/>
        <family val="1"/>
      </rPr>
      <t>6000</t>
    </r>
    <r>
      <rPr>
        <sz val="11"/>
        <rFont val="宋体"/>
        <family val="0"/>
      </rPr>
      <t>平米，观景道路</t>
    </r>
    <r>
      <rPr>
        <sz val="11"/>
        <rFont val="Times New Roman"/>
        <family val="1"/>
      </rPr>
      <t>3000</t>
    </r>
    <r>
      <rPr>
        <sz val="11"/>
        <rFont val="宋体"/>
        <family val="0"/>
      </rPr>
      <t>米</t>
    </r>
  </si>
  <si>
    <t>完成农作物、水产品研学基地，军事博览区及园区道路建设</t>
  </si>
  <si>
    <t>平昌县圣语堂生态农业综合开发公司</t>
  </si>
  <si>
    <r>
      <t>平昌县</t>
    </r>
    <r>
      <rPr>
        <sz val="11"/>
        <rFont val="Times New Roman"/>
        <family val="1"/>
      </rPr>
      <t xml:space="preserve">
</t>
    </r>
    <r>
      <rPr>
        <sz val="11"/>
        <rFont val="宋体"/>
        <family val="0"/>
      </rPr>
      <t>人民政府</t>
    </r>
  </si>
  <si>
    <r>
      <rPr>
        <sz val="11"/>
        <color indexed="8"/>
        <rFont val="宋体"/>
        <family val="0"/>
      </rPr>
      <t>普陀民宿集群建设</t>
    </r>
  </si>
  <si>
    <t>2022-2024</t>
  </si>
  <si>
    <r>
      <t>对普陀村入口景观升级改造，配套休闲观光旅游设施面积约</t>
    </r>
    <r>
      <rPr>
        <sz val="11"/>
        <color indexed="8"/>
        <rFont val="Times New Roman"/>
        <family val="1"/>
      </rPr>
      <t>1400</t>
    </r>
    <r>
      <rPr>
        <sz val="11"/>
        <color indexed="8"/>
        <rFont val="宋体"/>
        <family val="0"/>
      </rPr>
      <t>平方米，改造提升辖区旅游公路</t>
    </r>
    <r>
      <rPr>
        <sz val="11"/>
        <color indexed="8"/>
        <rFont val="Times New Roman"/>
        <family val="1"/>
      </rPr>
      <t>12</t>
    </r>
    <r>
      <rPr>
        <sz val="11"/>
        <color indexed="8"/>
        <rFont val="宋体"/>
        <family val="0"/>
      </rPr>
      <t>公里，主要包括改造老旧房屋、室内装饰装修、景观绿化等</t>
    </r>
  </si>
  <si>
    <r>
      <rPr>
        <sz val="11"/>
        <color indexed="8"/>
        <rFont val="宋体"/>
        <family val="0"/>
      </rPr>
      <t>完成项目一期建设并投运</t>
    </r>
  </si>
  <si>
    <r>
      <rPr>
        <sz val="11"/>
        <rFont val="宋体"/>
        <family val="0"/>
      </rPr>
      <t>米仓山旅游景区提质升级建设</t>
    </r>
  </si>
  <si>
    <r>
      <rPr>
        <sz val="11"/>
        <rFont val="宋体"/>
        <family val="0"/>
      </rPr>
      <t>新建道路</t>
    </r>
    <r>
      <rPr>
        <sz val="11"/>
        <rFont val="Times New Roman"/>
        <family val="1"/>
      </rPr>
      <t xml:space="preserve"> 9.4 </t>
    </r>
    <r>
      <rPr>
        <sz val="11"/>
        <rFont val="宋体"/>
        <family val="0"/>
      </rPr>
      <t>公里，停车场</t>
    </r>
    <r>
      <rPr>
        <sz val="11"/>
        <rFont val="Times New Roman"/>
        <family val="1"/>
      </rPr>
      <t>(</t>
    </r>
    <r>
      <rPr>
        <sz val="11"/>
        <rFont val="宋体"/>
        <family val="0"/>
      </rPr>
      <t>车位</t>
    </r>
    <r>
      <rPr>
        <sz val="11"/>
        <rFont val="Times New Roman"/>
        <family val="1"/>
      </rPr>
      <t xml:space="preserve"> 800 </t>
    </r>
    <r>
      <rPr>
        <sz val="11"/>
        <rFont val="宋体"/>
        <family val="0"/>
      </rPr>
      <t>个）、充电桩</t>
    </r>
    <r>
      <rPr>
        <sz val="11"/>
        <rFont val="Times New Roman"/>
        <family val="1"/>
      </rPr>
      <t>200</t>
    </r>
    <r>
      <rPr>
        <sz val="11"/>
        <rFont val="宋体"/>
        <family val="0"/>
      </rPr>
      <t>个，米仓山游客服务中心</t>
    </r>
    <r>
      <rPr>
        <sz val="11"/>
        <rFont val="Times New Roman"/>
        <family val="1"/>
      </rPr>
      <t>2100</t>
    </r>
    <r>
      <rPr>
        <sz val="11"/>
        <rFont val="宋体"/>
        <family val="0"/>
      </rPr>
      <t>平方米等，应急医疗用房</t>
    </r>
    <r>
      <rPr>
        <sz val="11"/>
        <rFont val="Times New Roman"/>
        <family val="1"/>
      </rPr>
      <t xml:space="preserve"> </t>
    </r>
    <r>
      <rPr>
        <sz val="11"/>
        <rFont val="宋体"/>
        <family val="0"/>
      </rPr>
      <t>、巴文化体验中心、森林康养中心</t>
    </r>
    <r>
      <rPr>
        <sz val="11"/>
        <rFont val="Times New Roman"/>
        <family val="1"/>
      </rPr>
      <t>2.1</t>
    </r>
    <r>
      <rPr>
        <sz val="11"/>
        <rFont val="宋体"/>
        <family val="0"/>
      </rPr>
      <t>万平方米，治理水生态环境</t>
    </r>
    <r>
      <rPr>
        <sz val="11"/>
        <rFont val="Times New Roman"/>
        <family val="1"/>
      </rPr>
      <t>3</t>
    </r>
    <r>
      <rPr>
        <sz val="11"/>
        <rFont val="宋体"/>
        <family val="0"/>
      </rPr>
      <t>公里，完善其他配套设施</t>
    </r>
  </si>
  <si>
    <t>完成部分移民街区建设，启动4公里环湖路建设，完善停车场、绿化、亮化等配套基础设施</t>
  </si>
  <si>
    <r>
      <rPr>
        <b/>
        <sz val="11"/>
        <rFont val="宋体"/>
        <family val="0"/>
      </rPr>
      <t>（五）能源（</t>
    </r>
    <r>
      <rPr>
        <b/>
        <sz val="11"/>
        <rFont val="Times New Roman"/>
        <family val="1"/>
      </rPr>
      <t>7</t>
    </r>
    <r>
      <rPr>
        <b/>
        <sz val="11"/>
        <rFont val="宋体"/>
        <family val="0"/>
      </rPr>
      <t>个）</t>
    </r>
  </si>
  <si>
    <r>
      <rPr>
        <sz val="11"/>
        <rFont val="宋体"/>
        <family val="0"/>
      </rPr>
      <t>巴州区城农网改造提升工程</t>
    </r>
  </si>
  <si>
    <r>
      <rPr>
        <sz val="11"/>
        <rFont val="宋体"/>
        <family val="0"/>
      </rPr>
      <t>新建</t>
    </r>
    <r>
      <rPr>
        <sz val="11"/>
        <rFont val="Times New Roman"/>
        <family val="1"/>
      </rPr>
      <t>35</t>
    </r>
    <r>
      <rPr>
        <sz val="11"/>
        <rFont val="宋体"/>
        <family val="0"/>
      </rPr>
      <t>千伏输变电工程</t>
    </r>
    <r>
      <rPr>
        <sz val="11"/>
        <rFont val="Times New Roman"/>
        <family val="1"/>
      </rPr>
      <t>11</t>
    </r>
    <r>
      <rPr>
        <sz val="11"/>
        <rFont val="宋体"/>
        <family val="0"/>
      </rPr>
      <t>个、</t>
    </r>
    <r>
      <rPr>
        <sz val="11"/>
        <rFont val="Times New Roman"/>
        <family val="1"/>
      </rPr>
      <t>110kv</t>
    </r>
    <r>
      <rPr>
        <sz val="11"/>
        <rFont val="宋体"/>
        <family val="0"/>
      </rPr>
      <t>输变电工程</t>
    </r>
    <r>
      <rPr>
        <sz val="11"/>
        <rFont val="Times New Roman"/>
        <family val="1"/>
      </rPr>
      <t>6</t>
    </r>
    <r>
      <rPr>
        <sz val="11"/>
        <rFont val="宋体"/>
        <family val="0"/>
      </rPr>
      <t>个、</t>
    </r>
    <r>
      <rPr>
        <sz val="11"/>
        <rFont val="Times New Roman"/>
        <family val="1"/>
      </rPr>
      <t>220kv</t>
    </r>
    <r>
      <rPr>
        <sz val="11"/>
        <rFont val="宋体"/>
        <family val="0"/>
      </rPr>
      <t>输变电工程</t>
    </r>
    <r>
      <rPr>
        <sz val="11"/>
        <rFont val="Times New Roman"/>
        <family val="1"/>
      </rPr>
      <t>2</t>
    </r>
    <r>
      <rPr>
        <sz val="11"/>
        <rFont val="宋体"/>
        <family val="0"/>
      </rPr>
      <t>个，新（改）建</t>
    </r>
    <r>
      <rPr>
        <sz val="11"/>
        <rFont val="Times New Roman"/>
        <family val="1"/>
      </rPr>
      <t>10</t>
    </r>
    <r>
      <rPr>
        <sz val="11"/>
        <rFont val="宋体"/>
        <family val="0"/>
      </rPr>
      <t>个片区城、农网工程，配套安装变压器等相关附属设施</t>
    </r>
  </si>
  <si>
    <r>
      <rPr>
        <sz val="11"/>
        <rFont val="宋体"/>
        <family val="0"/>
      </rPr>
      <t>完成</t>
    </r>
    <r>
      <rPr>
        <sz val="11"/>
        <rFont val="Times New Roman"/>
        <family val="1"/>
      </rPr>
      <t>5</t>
    </r>
    <r>
      <rPr>
        <sz val="11"/>
        <rFont val="宋体"/>
        <family val="0"/>
      </rPr>
      <t>个片区城、农网改造，曾口化工园区</t>
    </r>
    <r>
      <rPr>
        <sz val="11"/>
        <rFont val="Times New Roman"/>
        <family val="1"/>
      </rPr>
      <t>220kv</t>
    </r>
    <r>
      <rPr>
        <sz val="11"/>
        <rFont val="宋体"/>
        <family val="0"/>
      </rPr>
      <t>输变电工程完成总工程量</t>
    </r>
    <r>
      <rPr>
        <sz val="11"/>
        <rFont val="Times New Roman"/>
        <family val="1"/>
      </rPr>
      <t>50%</t>
    </r>
  </si>
  <si>
    <r>
      <rPr>
        <sz val="11"/>
        <rFont val="宋体"/>
        <family val="0"/>
      </rPr>
      <t>巴州供电公司</t>
    </r>
  </si>
  <si>
    <r>
      <t>2023</t>
    </r>
    <r>
      <rPr>
        <sz val="11"/>
        <rFont val="宋体"/>
        <family val="0"/>
      </rPr>
      <t>年电网升级改造工程</t>
    </r>
  </si>
  <si>
    <r>
      <rPr>
        <sz val="11"/>
        <rFont val="宋体"/>
        <family val="0"/>
      </rPr>
      <t>乡镇范围新建及改造</t>
    </r>
    <r>
      <rPr>
        <sz val="11"/>
        <rFont val="Times New Roman"/>
        <family val="1"/>
      </rPr>
      <t>10</t>
    </r>
    <r>
      <rPr>
        <sz val="11"/>
        <rFont val="宋体"/>
        <family val="0"/>
      </rPr>
      <t>千伏线路</t>
    </r>
    <r>
      <rPr>
        <sz val="11"/>
        <rFont val="Times New Roman"/>
        <family val="1"/>
      </rPr>
      <t>50</t>
    </r>
    <r>
      <rPr>
        <sz val="11"/>
        <rFont val="宋体"/>
        <family val="0"/>
      </rPr>
      <t>千米，新增及更换变压器</t>
    </r>
    <r>
      <rPr>
        <sz val="11"/>
        <rFont val="Times New Roman"/>
        <family val="1"/>
      </rPr>
      <t>10</t>
    </r>
    <r>
      <rPr>
        <sz val="11"/>
        <rFont val="宋体"/>
        <family val="0"/>
      </rPr>
      <t>台；城区范围进行城网改造升级，新建及改造城市电网</t>
    </r>
    <r>
      <rPr>
        <sz val="11"/>
        <rFont val="Times New Roman"/>
        <family val="1"/>
      </rPr>
      <t>10</t>
    </r>
    <r>
      <rPr>
        <sz val="11"/>
        <rFont val="宋体"/>
        <family val="0"/>
      </rPr>
      <t>千伏线路</t>
    </r>
    <r>
      <rPr>
        <sz val="11"/>
        <rFont val="Times New Roman"/>
        <family val="1"/>
      </rPr>
      <t>30</t>
    </r>
    <r>
      <rPr>
        <sz val="11"/>
        <rFont val="宋体"/>
        <family val="0"/>
      </rPr>
      <t>千米</t>
    </r>
  </si>
  <si>
    <r>
      <t>国网四川省电力公司巴中市恩阳供电</t>
    </r>
    <r>
      <rPr>
        <sz val="11"/>
        <rFont val="Times New Roman"/>
        <family val="1"/>
      </rPr>
      <t xml:space="preserve">
</t>
    </r>
    <r>
      <rPr>
        <sz val="11"/>
        <rFont val="宋体"/>
        <family val="0"/>
      </rPr>
      <t>分公司</t>
    </r>
  </si>
  <si>
    <r>
      <rPr>
        <sz val="11"/>
        <rFont val="宋体"/>
        <family val="0"/>
      </rPr>
      <t>农林生物质发电</t>
    </r>
  </si>
  <si>
    <r>
      <rPr>
        <sz val="11"/>
        <rFont val="宋体"/>
        <family val="0"/>
      </rPr>
      <t>新建装机</t>
    </r>
    <r>
      <rPr>
        <sz val="11"/>
        <rFont val="Times New Roman"/>
        <family val="1"/>
      </rPr>
      <t>3</t>
    </r>
    <r>
      <rPr>
        <sz val="11"/>
        <rFont val="宋体"/>
        <family val="0"/>
      </rPr>
      <t>万千瓦农林生物质发电厂</t>
    </r>
    <r>
      <rPr>
        <sz val="11"/>
        <rFont val="Times New Roman"/>
        <family val="1"/>
      </rPr>
      <t>1</t>
    </r>
    <r>
      <rPr>
        <sz val="11"/>
        <rFont val="宋体"/>
        <family val="0"/>
      </rPr>
      <t>座，配套建设物料供应站</t>
    </r>
    <r>
      <rPr>
        <sz val="11"/>
        <rFont val="Times New Roman"/>
        <family val="1"/>
      </rPr>
      <t>300</t>
    </r>
    <r>
      <rPr>
        <sz val="11"/>
        <rFont val="宋体"/>
        <family val="0"/>
      </rPr>
      <t>个；新建年产</t>
    </r>
    <r>
      <rPr>
        <sz val="11"/>
        <rFont val="Times New Roman"/>
        <family val="1"/>
      </rPr>
      <t>5000</t>
    </r>
    <r>
      <rPr>
        <sz val="11"/>
        <rFont val="宋体"/>
        <family val="0"/>
      </rPr>
      <t>吨草木灰钾肥生产线</t>
    </r>
    <r>
      <rPr>
        <sz val="11"/>
        <rFont val="Times New Roman"/>
        <family val="1"/>
      </rPr>
      <t>1</t>
    </r>
    <r>
      <rPr>
        <sz val="11"/>
        <rFont val="宋体"/>
        <family val="0"/>
      </rPr>
      <t>条，配套建设相关附属设施</t>
    </r>
  </si>
  <si>
    <r>
      <rPr>
        <sz val="11"/>
        <rFont val="宋体"/>
        <family val="0"/>
      </rPr>
      <t>完成场地平整，主体工程完成</t>
    </r>
    <r>
      <rPr>
        <sz val="11"/>
        <rFont val="Times New Roman"/>
        <family val="1"/>
      </rPr>
      <t>30%</t>
    </r>
  </si>
  <si>
    <t>四川南江农业旅游发展集团有限公司</t>
  </si>
  <si>
    <t>通江燃机项目</t>
  </si>
  <si>
    <r>
      <rPr>
        <sz val="11"/>
        <rFont val="宋体"/>
        <family val="0"/>
      </rPr>
      <t>新建</t>
    </r>
    <r>
      <rPr>
        <sz val="11"/>
        <rFont val="Times New Roman"/>
        <family val="1"/>
      </rPr>
      <t>90</t>
    </r>
    <r>
      <rPr>
        <sz val="11"/>
        <rFont val="宋体"/>
        <family val="0"/>
      </rPr>
      <t>万千瓦燃机电站一座</t>
    </r>
  </si>
  <si>
    <r>
      <rPr>
        <sz val="11"/>
        <rFont val="宋体"/>
        <family val="0"/>
      </rPr>
      <t>完成场地平整、护坡挡墙等工程</t>
    </r>
  </si>
  <si>
    <r>
      <rPr>
        <sz val="11"/>
        <rFont val="宋体"/>
        <family val="0"/>
      </rPr>
      <t>巴中市华能能源开发有限公司</t>
    </r>
  </si>
  <si>
    <r>
      <rPr>
        <sz val="11"/>
        <rFont val="宋体"/>
        <family val="0"/>
      </rPr>
      <t>电力设施建设</t>
    </r>
  </si>
  <si>
    <r>
      <rPr>
        <sz val="11"/>
        <rFont val="宋体"/>
        <family val="0"/>
      </rPr>
      <t>新建板庙</t>
    </r>
    <r>
      <rPr>
        <sz val="11"/>
        <rFont val="Times New Roman"/>
        <family val="1"/>
      </rPr>
      <t>35</t>
    </r>
    <r>
      <rPr>
        <sz val="11"/>
        <rFont val="宋体"/>
        <family val="0"/>
      </rPr>
      <t>千伏变电站，西兴、长印观</t>
    </r>
    <r>
      <rPr>
        <sz val="11"/>
        <rFont val="Times New Roman"/>
        <family val="1"/>
      </rPr>
      <t>110</t>
    </r>
    <r>
      <rPr>
        <sz val="11"/>
        <rFont val="宋体"/>
        <family val="0"/>
      </rPr>
      <t>千伏变电站，变压器扩容</t>
    </r>
    <r>
      <rPr>
        <sz val="11"/>
        <rFont val="Times New Roman"/>
        <family val="1"/>
      </rPr>
      <t>300</t>
    </r>
    <r>
      <rPr>
        <sz val="11"/>
        <rFont val="宋体"/>
        <family val="0"/>
      </rPr>
      <t>台，输电线路改造</t>
    </r>
    <r>
      <rPr>
        <sz val="11"/>
        <rFont val="Times New Roman"/>
        <family val="1"/>
      </rPr>
      <t>5000</t>
    </r>
    <r>
      <rPr>
        <sz val="11"/>
        <rFont val="宋体"/>
        <family val="0"/>
      </rPr>
      <t>公里</t>
    </r>
  </si>
  <si>
    <r>
      <rPr>
        <sz val="11"/>
        <rFont val="宋体"/>
        <family val="0"/>
      </rPr>
      <t>完成板庙</t>
    </r>
    <r>
      <rPr>
        <sz val="11"/>
        <rFont val="Times New Roman"/>
        <family val="1"/>
      </rPr>
      <t>35</t>
    </r>
    <r>
      <rPr>
        <sz val="11"/>
        <rFont val="宋体"/>
        <family val="0"/>
      </rPr>
      <t>千伏变电站建设，变压器扩容</t>
    </r>
    <r>
      <rPr>
        <sz val="11"/>
        <rFont val="Times New Roman"/>
        <family val="1"/>
      </rPr>
      <t>50</t>
    </r>
    <r>
      <rPr>
        <sz val="11"/>
        <rFont val="宋体"/>
        <family val="0"/>
      </rPr>
      <t>台，输电线路改造</t>
    </r>
    <r>
      <rPr>
        <sz val="11"/>
        <rFont val="Times New Roman"/>
        <family val="1"/>
      </rPr>
      <t>1500</t>
    </r>
    <r>
      <rPr>
        <sz val="11"/>
        <rFont val="宋体"/>
        <family val="0"/>
      </rPr>
      <t>公里；西兴</t>
    </r>
    <r>
      <rPr>
        <sz val="11"/>
        <rFont val="Times New Roman"/>
        <family val="1"/>
      </rPr>
      <t>110</t>
    </r>
    <r>
      <rPr>
        <sz val="11"/>
        <rFont val="宋体"/>
        <family val="0"/>
      </rPr>
      <t>千伏变电站完成前期开工准备</t>
    </r>
  </si>
  <si>
    <r>
      <rPr>
        <sz val="11"/>
        <rFont val="宋体"/>
        <family val="0"/>
      </rPr>
      <t>国网平昌供电分公司</t>
    </r>
  </si>
  <si>
    <r>
      <rPr>
        <sz val="11"/>
        <rFont val="宋体"/>
        <family val="0"/>
      </rPr>
      <t>通南巴气田马</t>
    </r>
    <r>
      <rPr>
        <sz val="11"/>
        <rFont val="Times New Roman"/>
        <family val="1"/>
      </rPr>
      <t>1</t>
    </r>
    <r>
      <rPr>
        <sz val="11"/>
        <rFont val="宋体"/>
        <family val="0"/>
      </rPr>
      <t>及马</t>
    </r>
    <r>
      <rPr>
        <sz val="11"/>
        <rFont val="Times New Roman"/>
        <family val="1"/>
      </rPr>
      <t>2</t>
    </r>
    <r>
      <rPr>
        <sz val="11"/>
        <rFont val="宋体"/>
        <family val="0"/>
      </rPr>
      <t>产能建设（二期）</t>
    </r>
  </si>
  <si>
    <r>
      <rPr>
        <sz val="11"/>
        <rFont val="宋体"/>
        <family val="0"/>
      </rPr>
      <t>新建井场</t>
    </r>
    <r>
      <rPr>
        <sz val="11"/>
        <rFont val="Times New Roman"/>
        <family val="1"/>
      </rPr>
      <t>2</t>
    </r>
    <r>
      <rPr>
        <sz val="11"/>
        <rFont val="宋体"/>
        <family val="0"/>
      </rPr>
      <t>座（马</t>
    </r>
    <r>
      <rPr>
        <sz val="11"/>
        <rFont val="Times New Roman"/>
        <family val="1"/>
      </rPr>
      <t>1-10H</t>
    </r>
    <r>
      <rPr>
        <sz val="11"/>
        <rFont val="宋体"/>
        <family val="0"/>
      </rPr>
      <t>井、马</t>
    </r>
    <r>
      <rPr>
        <sz val="11"/>
        <rFont val="Times New Roman"/>
        <family val="1"/>
      </rPr>
      <t>2-5H</t>
    </r>
    <r>
      <rPr>
        <sz val="11"/>
        <rFont val="宋体"/>
        <family val="0"/>
      </rPr>
      <t>井），利用老井场</t>
    </r>
    <r>
      <rPr>
        <sz val="11"/>
        <rFont val="Times New Roman"/>
        <family val="1"/>
      </rPr>
      <t>2</t>
    </r>
    <r>
      <rPr>
        <sz val="11"/>
        <rFont val="宋体"/>
        <family val="0"/>
      </rPr>
      <t>座（原马</t>
    </r>
    <r>
      <rPr>
        <sz val="11"/>
        <rFont val="Times New Roman"/>
        <family val="1"/>
      </rPr>
      <t>9#</t>
    </r>
    <r>
      <rPr>
        <sz val="11"/>
        <rFont val="宋体"/>
        <family val="0"/>
      </rPr>
      <t>场、原马</t>
    </r>
    <r>
      <rPr>
        <sz val="11"/>
        <rFont val="Times New Roman"/>
        <family val="1"/>
      </rPr>
      <t>10#</t>
    </r>
    <r>
      <rPr>
        <sz val="11"/>
        <rFont val="宋体"/>
        <family val="0"/>
      </rPr>
      <t>井场）；</t>
    </r>
    <r>
      <rPr>
        <sz val="11"/>
        <rFont val="Times New Roman"/>
        <family val="1"/>
      </rPr>
      <t>4</t>
    </r>
    <r>
      <rPr>
        <sz val="11"/>
        <rFont val="宋体"/>
        <family val="0"/>
      </rPr>
      <t>口井钻井工程；</t>
    </r>
    <r>
      <rPr>
        <sz val="11"/>
        <rFont val="Times New Roman"/>
        <family val="1"/>
      </rPr>
      <t>4</t>
    </r>
    <r>
      <rPr>
        <sz val="11"/>
        <rFont val="宋体"/>
        <family val="0"/>
      </rPr>
      <t>座采气井场地面工程</t>
    </r>
  </si>
  <si>
    <r>
      <rPr>
        <sz val="11"/>
        <rFont val="宋体"/>
        <family val="0"/>
      </rPr>
      <t>完成</t>
    </r>
    <r>
      <rPr>
        <sz val="11"/>
        <rFont val="Times New Roman"/>
        <family val="1"/>
      </rPr>
      <t>4</t>
    </r>
    <r>
      <rPr>
        <sz val="11"/>
        <rFont val="宋体"/>
        <family val="0"/>
      </rPr>
      <t>座采气井场地面工程</t>
    </r>
  </si>
  <si>
    <r>
      <t>中石油中原油田</t>
    </r>
    <r>
      <rPr>
        <sz val="11"/>
        <rFont val="Times New Roman"/>
        <family val="1"/>
      </rPr>
      <t xml:space="preserve">
</t>
    </r>
    <r>
      <rPr>
        <sz val="11"/>
        <rFont val="宋体"/>
        <family val="0"/>
      </rPr>
      <t>普光分公司</t>
    </r>
  </si>
  <si>
    <r>
      <rPr>
        <sz val="11"/>
        <rFont val="宋体"/>
        <family val="0"/>
      </rPr>
      <t>燃气供应及油气氢电综合能源服务站</t>
    </r>
  </si>
  <si>
    <t>建设巴中至文旅新区燃气主管道，关坝镇、光雾山镇、神门乡、贵民镇、诺水河镇、两河口镇、空山镇片区燃气管道、居民燃气供应和景区内服务保障用气，辖区范围内油气氢电综合能源服务站</t>
  </si>
  <si>
    <r>
      <rPr>
        <sz val="11"/>
        <rFont val="宋体"/>
        <family val="0"/>
      </rPr>
      <t>完成光雾山片区、关坝片区燃气管网</t>
    </r>
    <r>
      <rPr>
        <sz val="11"/>
        <rFont val="Times New Roman"/>
        <family val="1"/>
      </rPr>
      <t>20</t>
    </r>
    <r>
      <rPr>
        <sz val="11"/>
        <rFont val="宋体"/>
        <family val="0"/>
      </rPr>
      <t>公里，完成</t>
    </r>
    <r>
      <rPr>
        <sz val="11"/>
        <rFont val="Times New Roman"/>
        <family val="1"/>
      </rPr>
      <t>2</t>
    </r>
    <r>
      <rPr>
        <sz val="11"/>
        <rFont val="宋体"/>
        <family val="0"/>
      </rPr>
      <t>个气化配气站建设；完成</t>
    </r>
    <r>
      <rPr>
        <sz val="11"/>
        <rFont val="Times New Roman"/>
        <family val="1"/>
      </rPr>
      <t>2</t>
    </r>
    <r>
      <rPr>
        <sz val="11"/>
        <rFont val="宋体"/>
        <family val="0"/>
      </rPr>
      <t>个油气氢电综合能源服务站主体工程</t>
    </r>
  </si>
  <si>
    <r>
      <t>三、民生及社会事业（</t>
    </r>
    <r>
      <rPr>
        <b/>
        <sz val="11"/>
        <rFont val="Times New Roman"/>
        <family val="1"/>
      </rPr>
      <t>17</t>
    </r>
    <r>
      <rPr>
        <b/>
        <sz val="11"/>
        <rFont val="宋体"/>
        <family val="0"/>
      </rPr>
      <t>个）</t>
    </r>
  </si>
  <si>
    <r>
      <t>（一）教育（</t>
    </r>
    <r>
      <rPr>
        <b/>
        <sz val="11"/>
        <rFont val="Times New Roman"/>
        <family val="1"/>
      </rPr>
      <t>5</t>
    </r>
    <r>
      <rPr>
        <b/>
        <sz val="11"/>
        <rFont val="宋体"/>
        <family val="0"/>
      </rPr>
      <t>个）</t>
    </r>
  </si>
  <si>
    <r>
      <rPr>
        <sz val="11"/>
        <rFont val="宋体"/>
        <family val="0"/>
      </rPr>
      <t>教育园区（一期）</t>
    </r>
  </si>
  <si>
    <r>
      <rPr>
        <sz val="11"/>
        <rFont val="宋体"/>
        <family val="0"/>
      </rPr>
      <t>新建教学区用房、生活区用房、体育运动区用房、地下停车库约</t>
    </r>
    <r>
      <rPr>
        <sz val="11"/>
        <rFont val="Times New Roman"/>
        <family val="1"/>
      </rPr>
      <t>120000</t>
    </r>
    <r>
      <rPr>
        <sz val="11"/>
        <rFont val="宋体"/>
        <family val="0"/>
      </rPr>
      <t>平方米，配套建设道路、给排水管网及其他附属设施</t>
    </r>
  </si>
  <si>
    <r>
      <t>完成教学楼主体</t>
    </r>
    <r>
      <rPr>
        <sz val="11"/>
        <rFont val="Times New Roman"/>
        <family val="1"/>
      </rPr>
      <t>1</t>
    </r>
    <r>
      <rPr>
        <sz val="11"/>
        <rFont val="宋体"/>
        <family val="0"/>
      </rPr>
      <t>层施工</t>
    </r>
  </si>
  <si>
    <r>
      <rPr>
        <sz val="11"/>
        <rFont val="宋体"/>
        <family val="0"/>
      </rPr>
      <t>新华文轩巴中市研学实践教育中心营地</t>
    </r>
  </si>
  <si>
    <r>
      <rPr>
        <sz val="11"/>
        <rFont val="宋体"/>
        <family val="0"/>
      </rPr>
      <t>建筑面积约</t>
    </r>
    <r>
      <rPr>
        <sz val="11"/>
        <rFont val="Times New Roman"/>
        <family val="1"/>
      </rPr>
      <t>2</t>
    </r>
    <r>
      <rPr>
        <sz val="11"/>
        <rFont val="宋体"/>
        <family val="0"/>
      </rPr>
      <t>万平方米，包括综合实践实训楼、学术厅、训练场、劳动教育基地等教学空间，以及食堂、厨房、宿舍等生活配套空间</t>
    </r>
  </si>
  <si>
    <r>
      <rPr>
        <sz val="11"/>
        <rFont val="宋体"/>
        <family val="0"/>
      </rPr>
      <t>综合实训楼、学术厅、食堂主体完工，宿舍楼完成</t>
    </r>
    <r>
      <rPr>
        <sz val="11"/>
        <rFont val="Times New Roman"/>
        <family val="1"/>
      </rPr>
      <t>3</t>
    </r>
    <r>
      <rPr>
        <sz val="11"/>
        <rFont val="宋体"/>
        <family val="0"/>
      </rPr>
      <t>层主体</t>
    </r>
  </si>
  <si>
    <r>
      <rPr>
        <sz val="11"/>
        <rFont val="宋体"/>
        <family val="0"/>
      </rPr>
      <t>新华文轩出版传媒股份有限公司</t>
    </r>
  </si>
  <si>
    <r>
      <rPr>
        <sz val="11"/>
        <rFont val="宋体"/>
        <family val="0"/>
      </rPr>
      <t>职业教育产教园</t>
    </r>
  </si>
  <si>
    <r>
      <rPr>
        <sz val="11"/>
        <rFont val="宋体"/>
        <family val="0"/>
      </rPr>
      <t>新建新能源汽修专业实训基地</t>
    </r>
    <r>
      <rPr>
        <sz val="11"/>
        <rFont val="Times New Roman"/>
        <family val="1"/>
      </rPr>
      <t>16000</t>
    </r>
    <r>
      <rPr>
        <sz val="11"/>
        <rFont val="宋体"/>
        <family val="0"/>
      </rPr>
      <t>平方米，改扩建校舍、实训基地</t>
    </r>
    <r>
      <rPr>
        <sz val="11"/>
        <rFont val="Times New Roman"/>
        <family val="1"/>
      </rPr>
      <t>10000</t>
    </r>
    <r>
      <rPr>
        <sz val="11"/>
        <rFont val="宋体"/>
        <family val="0"/>
      </rPr>
      <t>平方米，配套附属设施，购置设备</t>
    </r>
    <r>
      <rPr>
        <sz val="11"/>
        <rFont val="Times New Roman"/>
        <family val="1"/>
      </rPr>
      <t>8000</t>
    </r>
    <r>
      <rPr>
        <sz val="11"/>
        <rFont val="宋体"/>
        <family val="0"/>
      </rPr>
      <t>台</t>
    </r>
    <r>
      <rPr>
        <sz val="11"/>
        <rFont val="Times New Roman"/>
        <family val="1"/>
      </rPr>
      <t>/</t>
    </r>
    <r>
      <rPr>
        <sz val="11"/>
        <rFont val="宋体"/>
        <family val="0"/>
      </rPr>
      <t>件</t>
    </r>
    <r>
      <rPr>
        <sz val="11"/>
        <rFont val="Times New Roman"/>
        <family val="1"/>
      </rPr>
      <t>/</t>
    </r>
    <r>
      <rPr>
        <sz val="11"/>
        <rFont val="宋体"/>
        <family val="0"/>
      </rPr>
      <t>套</t>
    </r>
  </si>
  <si>
    <r>
      <rPr>
        <sz val="11"/>
        <rFont val="宋体"/>
        <family val="0"/>
      </rPr>
      <t>完成校舍、实训基地、运动场改造，新能源汽修专业实训基地边坡治理、一层主体施工</t>
    </r>
  </si>
  <si>
    <r>
      <rPr>
        <sz val="11"/>
        <rFont val="宋体"/>
        <family val="0"/>
      </rPr>
      <t>南江县小河职业中学</t>
    </r>
    <r>
      <rPr>
        <sz val="11"/>
        <rFont val="Times New Roman"/>
        <family val="1"/>
      </rPr>
      <t xml:space="preserve">
</t>
    </r>
    <r>
      <rPr>
        <sz val="11"/>
        <rFont val="宋体"/>
        <family val="0"/>
      </rPr>
      <t>南江县职业中学</t>
    </r>
  </si>
  <si>
    <r>
      <rPr>
        <sz val="11"/>
        <rFont val="宋体"/>
        <family val="0"/>
      </rPr>
      <t>校舍提升工程</t>
    </r>
  </si>
  <si>
    <r>
      <rPr>
        <sz val="11"/>
        <rFont val="宋体"/>
        <family val="0"/>
      </rPr>
      <t>新（改）建平昌中学、响滩中学等学校教辅用房</t>
    </r>
    <r>
      <rPr>
        <sz val="11"/>
        <rFont val="Times New Roman"/>
        <family val="1"/>
      </rPr>
      <t>1.5</t>
    </r>
    <r>
      <rPr>
        <sz val="11"/>
        <rFont val="宋体"/>
        <family val="0"/>
      </rPr>
      <t>万平方米；全面完成佛楼、驷马、华严等幼儿园，配套附属设施及设备购置</t>
    </r>
  </si>
  <si>
    <r>
      <rPr>
        <sz val="11"/>
        <rFont val="宋体"/>
        <family val="0"/>
      </rPr>
      <t>完成平昌中学老校区开富楼、响潍中学运动场改扩建工程；完成灵山、元山、澌岸教辅用房建设；完成千秋、白衣、涵水、佛楼、新庙</t>
    </r>
    <r>
      <rPr>
        <sz val="11"/>
        <rFont val="Times New Roman"/>
        <family val="1"/>
      </rPr>
      <t>5</t>
    </r>
    <r>
      <rPr>
        <sz val="11"/>
        <rFont val="宋体"/>
        <family val="0"/>
      </rPr>
      <t>所幼儿园，新建校舍</t>
    </r>
    <r>
      <rPr>
        <sz val="11"/>
        <rFont val="Times New Roman"/>
        <family val="1"/>
      </rPr>
      <t>6900</t>
    </r>
    <r>
      <rPr>
        <sz val="11"/>
        <rFont val="宋体"/>
        <family val="0"/>
      </rPr>
      <t>平方米</t>
    </r>
  </si>
  <si>
    <r>
      <rPr>
        <sz val="11"/>
        <rFont val="宋体"/>
        <family val="0"/>
      </rPr>
      <t>各学校</t>
    </r>
  </si>
  <si>
    <r>
      <rPr>
        <sz val="11"/>
        <rFont val="宋体"/>
        <family val="0"/>
      </rPr>
      <t>义务教育阶段学校建设</t>
    </r>
  </si>
  <si>
    <r>
      <rPr>
        <sz val="11"/>
        <rFont val="宋体"/>
        <family val="0"/>
      </rPr>
      <t>新改建实验中学教学楼</t>
    </r>
    <r>
      <rPr>
        <sz val="11"/>
        <rFont val="Times New Roman"/>
        <family val="1"/>
      </rPr>
      <t>1.2</t>
    </r>
    <r>
      <rPr>
        <sz val="11"/>
        <rFont val="宋体"/>
        <family val="0"/>
      </rPr>
      <t>万平方米，宿舍楼</t>
    </r>
    <r>
      <rPr>
        <sz val="11"/>
        <rFont val="Times New Roman"/>
        <family val="1"/>
      </rPr>
      <t>1</t>
    </r>
    <r>
      <rPr>
        <sz val="11"/>
        <rFont val="宋体"/>
        <family val="0"/>
      </rPr>
      <t>万平方米，运动场</t>
    </r>
    <r>
      <rPr>
        <sz val="11"/>
        <rFont val="Times New Roman"/>
        <family val="1"/>
      </rPr>
      <t>1.8</t>
    </r>
    <r>
      <rPr>
        <sz val="11"/>
        <rFont val="宋体"/>
        <family val="0"/>
      </rPr>
      <t>万平方米及配套附属设施等；完成思源实验学校、第七小学、火炬小学、新场小学学校改扩建</t>
    </r>
  </si>
  <si>
    <t>完成实验中学运动场、思源实验学校、新场小学、第七小学、火炬小学建设任务</t>
  </si>
  <si>
    <r>
      <t>通江县实验中学</t>
    </r>
    <r>
      <rPr>
        <sz val="11"/>
        <rFont val="Times New Roman"/>
        <family val="1"/>
      </rPr>
      <t xml:space="preserve">
</t>
    </r>
    <r>
      <rPr>
        <sz val="11"/>
        <rFont val="宋体"/>
        <family val="0"/>
      </rPr>
      <t>第七小学
火炬小学
新场小学等</t>
    </r>
    <r>
      <rPr>
        <sz val="11"/>
        <rFont val="Times New Roman"/>
        <family val="1"/>
      </rPr>
      <t xml:space="preserve">
</t>
    </r>
    <r>
      <rPr>
        <sz val="11"/>
        <rFont val="宋体"/>
        <family val="0"/>
      </rPr>
      <t>各项目学校</t>
    </r>
  </si>
  <si>
    <r>
      <rPr>
        <b/>
        <sz val="11"/>
        <rFont val="宋体"/>
        <family val="0"/>
      </rPr>
      <t>（二）卫生（</t>
    </r>
    <r>
      <rPr>
        <b/>
        <sz val="11"/>
        <rFont val="Times New Roman"/>
        <family val="1"/>
      </rPr>
      <t>4</t>
    </r>
    <r>
      <rPr>
        <b/>
        <sz val="11"/>
        <rFont val="宋体"/>
        <family val="0"/>
      </rPr>
      <t>个）</t>
    </r>
  </si>
  <si>
    <r>
      <rPr>
        <sz val="11"/>
        <rFont val="宋体"/>
        <family val="0"/>
      </rPr>
      <t>医疗设施设备更新改造</t>
    </r>
  </si>
  <si>
    <r>
      <rPr>
        <sz val="11"/>
        <rFont val="宋体"/>
        <family val="0"/>
      </rPr>
      <t>恩阳区城乡医院智慧化、信息化系统建设及医疗设施设备能力提升</t>
    </r>
  </si>
  <si>
    <r>
      <rPr>
        <sz val="11"/>
        <rFont val="宋体"/>
        <family val="0"/>
      </rPr>
      <t>完成部分设施设备采购</t>
    </r>
  </si>
  <si>
    <r>
      <t>恩阳区人民医院</t>
    </r>
    <r>
      <rPr>
        <sz val="11"/>
        <rFont val="Times New Roman"/>
        <family val="1"/>
      </rPr>
      <t xml:space="preserve">
</t>
    </r>
    <r>
      <rPr>
        <sz val="11"/>
        <rFont val="宋体"/>
        <family val="0"/>
      </rPr>
      <t>恩阳区妇幼保健院</t>
    </r>
    <r>
      <rPr>
        <sz val="11"/>
        <rFont val="Times New Roman"/>
        <family val="1"/>
      </rPr>
      <t xml:space="preserve">
</t>
    </r>
    <r>
      <rPr>
        <sz val="11"/>
        <rFont val="宋体"/>
        <family val="0"/>
      </rPr>
      <t>各镇卫生院
恩阳区中医院</t>
    </r>
  </si>
  <si>
    <r>
      <t>恩阳区</t>
    </r>
    <r>
      <rPr>
        <sz val="11"/>
        <rFont val="Times New Roman"/>
        <family val="1"/>
      </rPr>
      <t xml:space="preserve">
</t>
    </r>
    <r>
      <rPr>
        <sz val="11"/>
        <rFont val="宋体"/>
        <family val="0"/>
      </rPr>
      <t>人民政府</t>
    </r>
  </si>
  <si>
    <r>
      <rPr>
        <sz val="11"/>
        <rFont val="宋体"/>
        <family val="0"/>
      </rPr>
      <t>疾病预防控制中心迁建</t>
    </r>
  </si>
  <si>
    <r>
      <rPr>
        <sz val="11"/>
        <rFont val="宋体"/>
        <family val="0"/>
      </rPr>
      <t>新建综合业务用房</t>
    </r>
    <r>
      <rPr>
        <sz val="11"/>
        <rFont val="Times New Roman"/>
        <family val="1"/>
      </rPr>
      <t xml:space="preserve"> 8000</t>
    </r>
    <r>
      <rPr>
        <sz val="11"/>
        <rFont val="宋体"/>
        <family val="0"/>
      </rPr>
      <t>平方米，购置理化、微生物、病毒等检测设施设备，完善全县突发公共卫生事件疫情应急指挥平台及疾控信息系统，配套相关附属设施</t>
    </r>
  </si>
  <si>
    <r>
      <rPr>
        <sz val="11"/>
        <rFont val="宋体"/>
        <family val="0"/>
      </rPr>
      <t>完成主体施工</t>
    </r>
  </si>
  <si>
    <r>
      <rPr>
        <sz val="11"/>
        <rFont val="宋体"/>
        <family val="0"/>
      </rPr>
      <t>南江县疾控中心</t>
    </r>
  </si>
  <si>
    <r>
      <rPr>
        <sz val="11"/>
        <rFont val="宋体"/>
        <family val="0"/>
      </rPr>
      <t>重大疫病防控体系建设</t>
    </r>
  </si>
  <si>
    <r>
      <rPr>
        <sz val="11"/>
        <rFont val="宋体"/>
        <family val="0"/>
      </rPr>
      <t>建筑面积</t>
    </r>
    <r>
      <rPr>
        <sz val="11"/>
        <rFont val="Times New Roman"/>
        <family val="1"/>
      </rPr>
      <t>2.7</t>
    </r>
    <r>
      <rPr>
        <sz val="11"/>
        <rFont val="宋体"/>
        <family val="0"/>
      </rPr>
      <t>万平方米，新增床位</t>
    </r>
    <r>
      <rPr>
        <sz val="11"/>
        <rFont val="Times New Roman"/>
        <family val="1"/>
      </rPr>
      <t>1000</t>
    </r>
    <r>
      <rPr>
        <sz val="11"/>
        <rFont val="宋体"/>
        <family val="0"/>
      </rPr>
      <t>张；改扩建长赤、下两方舱医院业务用房</t>
    </r>
    <r>
      <rPr>
        <sz val="11"/>
        <rFont val="Times New Roman"/>
        <family val="1"/>
      </rPr>
      <t>2</t>
    </r>
    <r>
      <rPr>
        <sz val="11"/>
        <rFont val="宋体"/>
        <family val="0"/>
      </rPr>
      <t>万平方米，设置方舱房间</t>
    </r>
    <r>
      <rPr>
        <sz val="11"/>
        <rFont val="Times New Roman"/>
        <family val="1"/>
      </rPr>
      <t>1000</t>
    </r>
    <r>
      <rPr>
        <sz val="11"/>
        <rFont val="宋体"/>
        <family val="0"/>
      </rPr>
      <t>间；应急购置核酸检测</t>
    </r>
    <r>
      <rPr>
        <sz val="11"/>
        <rFont val="Times New Roman"/>
        <family val="1"/>
      </rPr>
      <t>96</t>
    </r>
    <r>
      <rPr>
        <sz val="11"/>
        <rFont val="宋体"/>
        <family val="0"/>
      </rPr>
      <t>通量扩增仪</t>
    </r>
    <r>
      <rPr>
        <sz val="11"/>
        <rFont val="Times New Roman"/>
        <family val="1"/>
      </rPr>
      <t>12</t>
    </r>
    <r>
      <rPr>
        <sz val="11"/>
        <rFont val="宋体"/>
        <family val="0"/>
      </rPr>
      <t>台、提取仪</t>
    </r>
    <r>
      <rPr>
        <sz val="11"/>
        <rFont val="Times New Roman"/>
        <family val="1"/>
      </rPr>
      <t>6</t>
    </r>
    <r>
      <rPr>
        <sz val="11"/>
        <rFont val="宋体"/>
        <family val="0"/>
      </rPr>
      <t>台、负压救护车</t>
    </r>
    <r>
      <rPr>
        <sz val="11"/>
        <rFont val="Times New Roman"/>
        <family val="1"/>
      </rPr>
      <t>18</t>
    </r>
    <r>
      <rPr>
        <sz val="11"/>
        <rFont val="宋体"/>
        <family val="0"/>
      </rPr>
      <t>辆、标准转运箱</t>
    </r>
    <r>
      <rPr>
        <sz val="11"/>
        <rFont val="Times New Roman"/>
        <family val="1"/>
      </rPr>
      <t>640</t>
    </r>
    <r>
      <rPr>
        <sz val="11"/>
        <rFont val="宋体"/>
        <family val="0"/>
      </rPr>
      <t>个；规划设置移动式核酸采样舱</t>
    </r>
    <r>
      <rPr>
        <sz val="11"/>
        <rFont val="Times New Roman"/>
        <family val="1"/>
      </rPr>
      <t>2</t>
    </r>
    <r>
      <rPr>
        <sz val="11"/>
        <rFont val="宋体"/>
        <family val="0"/>
      </rPr>
      <t>个、核酸采样点</t>
    </r>
    <r>
      <rPr>
        <sz val="11"/>
        <rFont val="Times New Roman"/>
        <family val="1"/>
      </rPr>
      <t>235</t>
    </r>
    <r>
      <rPr>
        <sz val="11"/>
        <rFont val="宋体"/>
        <family val="0"/>
      </rPr>
      <t>个、采样台</t>
    </r>
    <r>
      <rPr>
        <sz val="11"/>
        <rFont val="Times New Roman"/>
        <family val="1"/>
      </rPr>
      <t>938</t>
    </r>
    <r>
      <rPr>
        <sz val="11"/>
        <rFont val="宋体"/>
        <family val="0"/>
      </rPr>
      <t>个；完善相关配套设施</t>
    </r>
  </si>
  <si>
    <r>
      <t>四川鼎丰国有资产投资（集团）有限公司</t>
    </r>
    <r>
      <rPr>
        <sz val="11"/>
        <rFont val="Times New Roman"/>
        <family val="1"/>
      </rPr>
      <t xml:space="preserve">
</t>
    </r>
    <r>
      <rPr>
        <sz val="11"/>
        <rFont val="宋体"/>
        <family val="0"/>
      </rPr>
      <t>相关医疗机构</t>
    </r>
  </si>
  <si>
    <r>
      <rPr>
        <sz val="11"/>
        <rFont val="宋体"/>
        <family val="0"/>
      </rPr>
      <t>传染病防治能力提升</t>
    </r>
  </si>
  <si>
    <r>
      <rPr>
        <sz val="11"/>
        <rFont val="宋体"/>
        <family val="0"/>
      </rPr>
      <t>改建方舱医院</t>
    </r>
    <r>
      <rPr>
        <sz val="11"/>
        <rFont val="Times New Roman"/>
        <family val="1"/>
      </rPr>
      <t>20000</t>
    </r>
    <r>
      <rPr>
        <sz val="11"/>
        <rFont val="宋体"/>
        <family val="0"/>
      </rPr>
      <t>平方米，设置</t>
    </r>
    <r>
      <rPr>
        <sz val="11"/>
        <rFont val="Times New Roman"/>
        <family val="1"/>
      </rPr>
      <t>1000</t>
    </r>
    <r>
      <rPr>
        <sz val="11"/>
        <rFont val="宋体"/>
        <family val="0"/>
      </rPr>
      <t>个床位，购置</t>
    </r>
    <r>
      <rPr>
        <sz val="11"/>
        <rFont val="Times New Roman"/>
        <family val="1"/>
      </rPr>
      <t>CT</t>
    </r>
    <r>
      <rPr>
        <sz val="11"/>
        <rFont val="宋体"/>
        <family val="0"/>
      </rPr>
      <t>等医疗设备，配套完成污水、电力、监控等设施建设；改建隔离点</t>
    </r>
    <r>
      <rPr>
        <sz val="11"/>
        <rFont val="Times New Roman"/>
        <family val="1"/>
      </rPr>
      <t>49875.85</t>
    </r>
    <r>
      <rPr>
        <sz val="11"/>
        <rFont val="宋体"/>
        <family val="0"/>
      </rPr>
      <t>平方米，设置床位</t>
    </r>
    <r>
      <rPr>
        <sz val="11"/>
        <rFont val="Times New Roman"/>
        <family val="1"/>
      </rPr>
      <t>1500</t>
    </r>
    <r>
      <rPr>
        <sz val="11"/>
        <rFont val="宋体"/>
        <family val="0"/>
      </rPr>
      <t>张</t>
    </r>
  </si>
  <si>
    <r>
      <rPr>
        <sz val="11"/>
        <rFont val="宋体"/>
        <family val="0"/>
      </rPr>
      <t>平昌县人民医院</t>
    </r>
  </si>
  <si>
    <r>
      <t>（三）安居工程（</t>
    </r>
    <r>
      <rPr>
        <b/>
        <sz val="11"/>
        <rFont val="Times New Roman"/>
        <family val="1"/>
      </rPr>
      <t>6</t>
    </r>
    <r>
      <rPr>
        <b/>
        <sz val="11"/>
        <rFont val="宋体"/>
        <family val="0"/>
      </rPr>
      <t>个）</t>
    </r>
  </si>
  <si>
    <r>
      <rPr>
        <sz val="11"/>
        <rFont val="宋体"/>
        <family val="0"/>
      </rPr>
      <t>老旧小区改造</t>
    </r>
  </si>
  <si>
    <r>
      <rPr>
        <sz val="11"/>
        <rFont val="宋体"/>
        <family val="0"/>
      </rPr>
      <t>对浣春苑、德馨苑、磊鑫苑、龙都苑、东升园、明鑫小区等</t>
    </r>
    <r>
      <rPr>
        <sz val="11"/>
        <rFont val="Times New Roman"/>
        <family val="1"/>
      </rPr>
      <t>12</t>
    </r>
    <r>
      <rPr>
        <sz val="11"/>
        <rFont val="宋体"/>
        <family val="0"/>
      </rPr>
      <t>个小区基础设施进行改造，涉及居民</t>
    </r>
    <r>
      <rPr>
        <sz val="11"/>
        <rFont val="Times New Roman"/>
        <family val="1"/>
      </rPr>
      <t>725</t>
    </r>
    <r>
      <rPr>
        <sz val="11"/>
        <rFont val="宋体"/>
        <family val="0"/>
      </rPr>
      <t>户，主要改造燃气地下管网</t>
    </r>
    <r>
      <rPr>
        <sz val="11"/>
        <rFont val="Times New Roman"/>
        <family val="1"/>
      </rPr>
      <t>3.5</t>
    </r>
    <r>
      <rPr>
        <sz val="11"/>
        <rFont val="宋体"/>
        <family val="0"/>
      </rPr>
      <t>千米、调压箱</t>
    </r>
    <r>
      <rPr>
        <sz val="11"/>
        <rFont val="Times New Roman"/>
        <family val="1"/>
      </rPr>
      <t>6</t>
    </r>
    <r>
      <rPr>
        <sz val="11"/>
        <rFont val="宋体"/>
        <family val="0"/>
      </rPr>
      <t>个、</t>
    </r>
    <r>
      <rPr>
        <sz val="11"/>
        <rFont val="Times New Roman"/>
        <family val="1"/>
      </rPr>
      <t>22</t>
    </r>
    <r>
      <rPr>
        <sz val="11"/>
        <rFont val="宋体"/>
        <family val="0"/>
      </rPr>
      <t>栋楼立管</t>
    </r>
    <r>
      <rPr>
        <sz val="11"/>
        <rFont val="Times New Roman"/>
        <family val="1"/>
      </rPr>
      <t>9</t>
    </r>
    <r>
      <rPr>
        <sz val="11"/>
        <rFont val="宋体"/>
        <family val="0"/>
      </rPr>
      <t>千米、燃气表具</t>
    </r>
    <r>
      <rPr>
        <sz val="11"/>
        <rFont val="Times New Roman"/>
        <family val="1"/>
      </rPr>
      <t>800</t>
    </r>
    <r>
      <rPr>
        <sz val="11"/>
        <rFont val="宋体"/>
        <family val="0"/>
      </rPr>
      <t>套、灶具连接管</t>
    </r>
    <r>
      <rPr>
        <sz val="11"/>
        <rFont val="Times New Roman"/>
        <family val="1"/>
      </rPr>
      <t>25</t>
    </r>
    <r>
      <rPr>
        <sz val="11"/>
        <rFont val="宋体"/>
        <family val="0"/>
      </rPr>
      <t>千米、加装燃气安全装置，供水管网</t>
    </r>
    <r>
      <rPr>
        <sz val="11"/>
        <rFont val="Times New Roman"/>
        <family val="1"/>
      </rPr>
      <t>3</t>
    </r>
    <r>
      <rPr>
        <sz val="11"/>
        <rFont val="宋体"/>
        <family val="0"/>
      </rPr>
      <t>千米，排水防涝管网</t>
    </r>
    <r>
      <rPr>
        <sz val="11"/>
        <rFont val="Times New Roman"/>
        <family val="1"/>
      </rPr>
      <t>10</t>
    </r>
    <r>
      <rPr>
        <sz val="11"/>
        <rFont val="宋体"/>
        <family val="0"/>
      </rPr>
      <t>千米，附属增设排水防涝设施等；对浣春苑、德馨苑、磊鑫苑、龙都苑、东升园、明鑫小区等</t>
    </r>
    <r>
      <rPr>
        <sz val="11"/>
        <rFont val="Times New Roman"/>
        <family val="1"/>
      </rPr>
      <t>12</t>
    </r>
    <r>
      <rPr>
        <sz val="11"/>
        <rFont val="宋体"/>
        <family val="0"/>
      </rPr>
      <t>个小区老旧小区配套基础设施进行改造。涉及居民</t>
    </r>
    <r>
      <rPr>
        <sz val="11"/>
        <rFont val="Times New Roman"/>
        <family val="1"/>
      </rPr>
      <t>841</t>
    </r>
    <r>
      <rPr>
        <sz val="11"/>
        <rFont val="宋体"/>
        <family val="0"/>
      </rPr>
      <t>户，楼栋</t>
    </r>
    <r>
      <rPr>
        <sz val="11"/>
        <rFont val="Times New Roman"/>
        <family val="1"/>
      </rPr>
      <t>42</t>
    </r>
    <r>
      <rPr>
        <sz val="11"/>
        <rFont val="宋体"/>
        <family val="0"/>
      </rPr>
      <t>栋，建筑面积</t>
    </r>
    <r>
      <rPr>
        <sz val="11"/>
        <rFont val="Times New Roman"/>
        <family val="1"/>
      </rPr>
      <t>6.01</t>
    </r>
    <r>
      <rPr>
        <sz val="11"/>
        <rFont val="宋体"/>
        <family val="0"/>
      </rPr>
      <t>万平方米，主要改造道路、管网、燃气、电力、通信等配套基础设施</t>
    </r>
  </si>
  <si>
    <r>
      <rPr>
        <sz val="11"/>
        <rFont val="宋体"/>
        <family val="0"/>
      </rPr>
      <t>完成基础设施及燃气管网改造</t>
    </r>
    <r>
      <rPr>
        <sz val="11"/>
        <rFont val="Times New Roman"/>
        <family val="1"/>
      </rPr>
      <t>5.2</t>
    </r>
    <r>
      <rPr>
        <sz val="11"/>
        <rFont val="宋体"/>
        <family val="0"/>
      </rPr>
      <t>千米，完成所有楼栋主体改造</t>
    </r>
  </si>
  <si>
    <r>
      <t>恩阳区市政工程处</t>
    </r>
    <r>
      <rPr>
        <sz val="11"/>
        <rFont val="Times New Roman"/>
        <family val="1"/>
      </rPr>
      <t xml:space="preserve">
</t>
    </r>
    <r>
      <rPr>
        <sz val="11"/>
        <rFont val="宋体"/>
        <family val="0"/>
      </rPr>
      <t>巴中市泰达城乡建设投资有限公司</t>
    </r>
    <r>
      <rPr>
        <sz val="11"/>
        <rFont val="Times New Roman"/>
        <family val="1"/>
      </rPr>
      <t xml:space="preserve">
</t>
    </r>
    <r>
      <rPr>
        <sz val="11"/>
        <rFont val="宋体"/>
        <family val="0"/>
      </rPr>
      <t>巴中金汇发展</t>
    </r>
    <r>
      <rPr>
        <sz val="11"/>
        <rFont val="Times New Roman"/>
        <family val="1"/>
      </rPr>
      <t xml:space="preserve">
</t>
    </r>
    <r>
      <rPr>
        <sz val="11"/>
        <rFont val="宋体"/>
        <family val="0"/>
      </rPr>
      <t>有限责任公司</t>
    </r>
  </si>
  <si>
    <r>
      <rPr>
        <sz val="11"/>
        <rFont val="宋体"/>
        <family val="0"/>
      </rPr>
      <t>棚户区改造</t>
    </r>
  </si>
  <si>
    <r>
      <rPr>
        <sz val="11"/>
        <rFont val="宋体"/>
        <family val="0"/>
      </rPr>
      <t>改造临港、滨河片区棚户区</t>
    </r>
    <r>
      <rPr>
        <sz val="11"/>
        <rFont val="Times New Roman"/>
        <family val="1"/>
      </rPr>
      <t>1563</t>
    </r>
    <r>
      <rPr>
        <sz val="11"/>
        <rFont val="宋体"/>
        <family val="0"/>
      </rPr>
      <t>户，统购安置还房</t>
    </r>
    <r>
      <rPr>
        <sz val="11"/>
        <rFont val="Times New Roman"/>
        <family val="1"/>
      </rPr>
      <t>1563</t>
    </r>
    <r>
      <rPr>
        <sz val="11"/>
        <rFont val="宋体"/>
        <family val="0"/>
      </rPr>
      <t>套，配套建设安置小区周边市政道路约</t>
    </r>
    <r>
      <rPr>
        <sz val="11"/>
        <rFont val="Times New Roman"/>
        <family val="1"/>
      </rPr>
      <t>7</t>
    </r>
    <r>
      <rPr>
        <sz val="11"/>
        <rFont val="宋体"/>
        <family val="0"/>
      </rPr>
      <t>千米，给水管网</t>
    </r>
    <r>
      <rPr>
        <sz val="11"/>
        <rFont val="Times New Roman"/>
        <family val="1"/>
      </rPr>
      <t xml:space="preserve"> 1.3</t>
    </r>
    <r>
      <rPr>
        <sz val="11"/>
        <rFont val="宋体"/>
        <family val="0"/>
      </rPr>
      <t>万</t>
    </r>
    <r>
      <rPr>
        <sz val="11"/>
        <rFont val="Times New Roman"/>
        <family val="1"/>
      </rPr>
      <t xml:space="preserve"> </t>
    </r>
    <r>
      <rPr>
        <sz val="11"/>
        <rFont val="宋体"/>
        <family val="0"/>
      </rPr>
      <t>米、排水管网</t>
    </r>
    <r>
      <rPr>
        <sz val="11"/>
        <rFont val="Times New Roman"/>
        <family val="1"/>
      </rPr>
      <t xml:space="preserve"> 1.5</t>
    </r>
    <r>
      <rPr>
        <sz val="11"/>
        <rFont val="宋体"/>
        <family val="0"/>
      </rPr>
      <t>万米、燃气管网</t>
    </r>
    <r>
      <rPr>
        <sz val="11"/>
        <rFont val="Times New Roman"/>
        <family val="1"/>
      </rPr>
      <t xml:space="preserve"> 1.5</t>
    </r>
    <r>
      <rPr>
        <sz val="11"/>
        <rFont val="宋体"/>
        <family val="0"/>
      </rPr>
      <t>万米、污水管网</t>
    </r>
    <r>
      <rPr>
        <sz val="11"/>
        <rFont val="Times New Roman"/>
        <family val="1"/>
      </rPr>
      <t xml:space="preserve"> 1.6</t>
    </r>
    <r>
      <rPr>
        <sz val="11"/>
        <rFont val="宋体"/>
        <family val="0"/>
      </rPr>
      <t>万米、化粪池</t>
    </r>
    <r>
      <rPr>
        <sz val="11"/>
        <rFont val="Times New Roman"/>
        <family val="1"/>
      </rPr>
      <t xml:space="preserve"> 3 </t>
    </r>
    <r>
      <rPr>
        <sz val="11"/>
        <rFont val="宋体"/>
        <family val="0"/>
      </rPr>
      <t>座，绿化、亮化工程</t>
    </r>
    <r>
      <rPr>
        <sz val="11"/>
        <rFont val="Times New Roman"/>
        <family val="1"/>
      </rPr>
      <t xml:space="preserve"> 15665 </t>
    </r>
    <r>
      <rPr>
        <sz val="11"/>
        <rFont val="宋体"/>
        <family val="0"/>
      </rPr>
      <t>平方米，电力管沟</t>
    </r>
    <r>
      <rPr>
        <sz val="11"/>
        <rFont val="Times New Roman"/>
        <family val="1"/>
      </rPr>
      <t>3</t>
    </r>
    <r>
      <rPr>
        <sz val="11"/>
        <rFont val="宋体"/>
        <family val="0"/>
      </rPr>
      <t>千米，埋设通讯管道</t>
    </r>
    <r>
      <rPr>
        <sz val="11"/>
        <rFont val="Times New Roman"/>
        <family val="1"/>
      </rPr>
      <t>12</t>
    </r>
    <r>
      <rPr>
        <sz val="11"/>
        <rFont val="宋体"/>
        <family val="0"/>
      </rPr>
      <t>根</t>
    </r>
    <r>
      <rPr>
        <sz val="11"/>
        <rFont val="Times New Roman"/>
        <family val="1"/>
      </rPr>
      <t>2.2</t>
    </r>
    <r>
      <rPr>
        <sz val="11"/>
        <rFont val="宋体"/>
        <family val="0"/>
      </rPr>
      <t>千米及绿化、亮化等基础设施、及强弱电、便民设施等基础设施</t>
    </r>
  </si>
  <si>
    <r>
      <rPr>
        <sz val="11"/>
        <rFont val="宋体"/>
        <family val="0"/>
      </rPr>
      <t>完成道路基础施工</t>
    </r>
    <r>
      <rPr>
        <sz val="11"/>
        <rFont val="Times New Roman"/>
        <family val="1"/>
      </rPr>
      <t>5</t>
    </r>
    <r>
      <rPr>
        <sz val="11"/>
        <rFont val="宋体"/>
        <family val="0"/>
      </rPr>
      <t>千米，管网施工完成</t>
    </r>
    <r>
      <rPr>
        <sz val="11"/>
        <rFont val="Times New Roman"/>
        <family val="1"/>
      </rPr>
      <t>1.5</t>
    </r>
    <r>
      <rPr>
        <sz val="11"/>
        <rFont val="宋体"/>
        <family val="0"/>
      </rPr>
      <t>千米。安置房采购</t>
    </r>
    <r>
      <rPr>
        <sz val="11"/>
        <rFont val="Times New Roman"/>
        <family val="1"/>
      </rPr>
      <t>500</t>
    </r>
    <r>
      <rPr>
        <sz val="11"/>
        <rFont val="宋体"/>
        <family val="0"/>
      </rPr>
      <t>套</t>
    </r>
  </si>
  <si>
    <r>
      <t>巴中市泰达城乡建设投资有限公司</t>
    </r>
    <r>
      <rPr>
        <sz val="11"/>
        <rFont val="Times New Roman"/>
        <family val="1"/>
      </rPr>
      <t xml:space="preserve">
</t>
    </r>
    <r>
      <rPr>
        <sz val="11"/>
        <rFont val="宋体"/>
        <family val="0"/>
      </rPr>
      <t>四川恩阳旅游发展</t>
    </r>
    <r>
      <rPr>
        <sz val="11"/>
        <rFont val="Times New Roman"/>
        <family val="1"/>
      </rPr>
      <t xml:space="preserve">
</t>
    </r>
    <r>
      <rPr>
        <sz val="11"/>
        <rFont val="宋体"/>
        <family val="0"/>
      </rPr>
      <t>有限责任公司</t>
    </r>
  </si>
  <si>
    <r>
      <rPr>
        <sz val="11"/>
        <rFont val="宋体"/>
        <family val="0"/>
      </rPr>
      <t>老旧小区改造及配套基础设施建设</t>
    </r>
  </si>
  <si>
    <r>
      <rPr>
        <sz val="11"/>
        <rFont val="宋体"/>
        <family val="0"/>
      </rPr>
      <t>改造</t>
    </r>
    <r>
      <rPr>
        <sz val="11"/>
        <rFont val="Times New Roman"/>
        <family val="1"/>
      </rPr>
      <t>31</t>
    </r>
    <r>
      <rPr>
        <sz val="11"/>
        <rFont val="宋体"/>
        <family val="0"/>
      </rPr>
      <t>个小区，涉及</t>
    </r>
    <r>
      <rPr>
        <sz val="11"/>
        <rFont val="Times New Roman"/>
        <family val="1"/>
      </rPr>
      <t>555</t>
    </r>
    <r>
      <rPr>
        <sz val="11"/>
        <rFont val="宋体"/>
        <family val="0"/>
      </rPr>
      <t>栋</t>
    </r>
    <r>
      <rPr>
        <sz val="11"/>
        <rFont val="Times New Roman"/>
        <family val="1"/>
      </rPr>
      <t>9712</t>
    </r>
    <r>
      <rPr>
        <sz val="11"/>
        <rFont val="宋体"/>
        <family val="0"/>
      </rPr>
      <t>户，改造面积</t>
    </r>
    <r>
      <rPr>
        <sz val="11"/>
        <rFont val="Times New Roman"/>
        <family val="1"/>
      </rPr>
      <t>104.71</t>
    </r>
    <r>
      <rPr>
        <sz val="11"/>
        <rFont val="宋体"/>
        <family val="0"/>
      </rPr>
      <t>万平方米；改造燃气、给排水、通讯、电力等地下管网</t>
    </r>
    <r>
      <rPr>
        <sz val="11"/>
        <rFont val="Times New Roman"/>
        <family val="1"/>
      </rPr>
      <t>45</t>
    </r>
    <r>
      <rPr>
        <sz val="11"/>
        <rFont val="宋体"/>
        <family val="0"/>
      </rPr>
      <t>公里及其它配套设施</t>
    </r>
  </si>
  <si>
    <r>
      <t>2023</t>
    </r>
    <r>
      <rPr>
        <sz val="11"/>
        <rFont val="宋体"/>
        <family val="0"/>
      </rPr>
      <t>年老旧小区改造</t>
    </r>
  </si>
  <si>
    <r>
      <rPr>
        <sz val="11"/>
        <rFont val="宋体"/>
        <family val="0"/>
      </rPr>
      <t>对南江县西佛山、太子洞等</t>
    </r>
    <r>
      <rPr>
        <sz val="11"/>
        <rFont val="Times New Roman"/>
        <family val="1"/>
      </rPr>
      <t>9</t>
    </r>
    <r>
      <rPr>
        <sz val="11"/>
        <rFont val="宋体"/>
        <family val="0"/>
      </rPr>
      <t>个社区</t>
    </r>
    <r>
      <rPr>
        <sz val="11"/>
        <rFont val="Times New Roman"/>
        <family val="1"/>
      </rPr>
      <t>90</t>
    </r>
    <r>
      <rPr>
        <sz val="11"/>
        <rFont val="宋体"/>
        <family val="0"/>
      </rPr>
      <t>个老旧小区进行改造，改造户数</t>
    </r>
    <r>
      <rPr>
        <sz val="11"/>
        <rFont val="Times New Roman"/>
        <family val="1"/>
      </rPr>
      <t>7360</t>
    </r>
    <r>
      <rPr>
        <sz val="11"/>
        <rFont val="宋体"/>
        <family val="0"/>
      </rPr>
      <t>户，小区内外道路改造；规范三线及室外管线；改造给水管网、排水管网，电力、通信管沟，小区内供水、电气等基础设施进行更新改造、修缮小区公共区域并配套建设垃圾收储分类设施、智慧小区设施、照明设施、便民服务设施、停车场、绿化等基础配套设施</t>
    </r>
  </si>
  <si>
    <r>
      <rPr>
        <sz val="11"/>
        <rFont val="宋体"/>
        <family val="0"/>
      </rPr>
      <t>老旧小区改造（三期）</t>
    </r>
  </si>
  <si>
    <r>
      <rPr>
        <sz val="11"/>
        <rFont val="宋体"/>
        <family val="0"/>
      </rPr>
      <t>城郊片区、金家沟、梨树巷小区、邮电小区、虎井巷小区</t>
    </r>
    <r>
      <rPr>
        <sz val="11"/>
        <rFont val="Times New Roman"/>
        <family val="1"/>
      </rPr>
      <t>5</t>
    </r>
    <r>
      <rPr>
        <sz val="11"/>
        <rFont val="宋体"/>
        <family val="0"/>
      </rPr>
      <t>个片区</t>
    </r>
    <r>
      <rPr>
        <sz val="11"/>
        <rFont val="Times New Roman"/>
        <family val="1"/>
      </rPr>
      <t>18</t>
    </r>
    <r>
      <rPr>
        <sz val="11"/>
        <rFont val="宋体"/>
        <family val="0"/>
      </rPr>
      <t>个小区</t>
    </r>
    <r>
      <rPr>
        <sz val="11"/>
        <rFont val="Times New Roman"/>
        <family val="1"/>
      </rPr>
      <t>3491</t>
    </r>
    <r>
      <rPr>
        <sz val="11"/>
        <rFont val="宋体"/>
        <family val="0"/>
      </rPr>
      <t>户老旧小区改造，总建筑面积</t>
    </r>
    <r>
      <rPr>
        <sz val="11"/>
        <rFont val="Times New Roman"/>
        <family val="1"/>
      </rPr>
      <t>35</t>
    </r>
    <r>
      <rPr>
        <sz val="11"/>
        <rFont val="宋体"/>
        <family val="0"/>
      </rPr>
      <t>平方米</t>
    </r>
  </si>
  <si>
    <r>
      <rPr>
        <sz val="11"/>
        <rFont val="宋体"/>
        <family val="0"/>
      </rPr>
      <t>完成</t>
    </r>
    <r>
      <rPr>
        <sz val="11"/>
        <rFont val="Times New Roman"/>
        <family val="1"/>
      </rPr>
      <t>2000</t>
    </r>
    <r>
      <rPr>
        <sz val="11"/>
        <rFont val="宋体"/>
        <family val="0"/>
      </rPr>
      <t>户</t>
    </r>
    <r>
      <rPr>
        <sz val="11"/>
        <rFont val="Times New Roman"/>
        <family val="1"/>
      </rPr>
      <t>20</t>
    </r>
    <r>
      <rPr>
        <sz val="11"/>
        <rFont val="宋体"/>
        <family val="0"/>
      </rPr>
      <t>万平方米老旧小区改造</t>
    </r>
  </si>
  <si>
    <r>
      <rPr>
        <sz val="11"/>
        <rFont val="宋体"/>
        <family val="0"/>
      </rPr>
      <t>通江县房产管理局</t>
    </r>
  </si>
  <si>
    <r>
      <rPr>
        <sz val="11"/>
        <rFont val="宋体"/>
        <family val="0"/>
      </rPr>
      <t>光雾山旅游区关坝安置还房</t>
    </r>
  </si>
  <si>
    <r>
      <rPr>
        <sz val="11"/>
        <rFont val="宋体"/>
        <family val="0"/>
      </rPr>
      <t>总建筑面积</t>
    </r>
    <r>
      <rPr>
        <sz val="11"/>
        <rFont val="Times New Roman"/>
        <family val="1"/>
      </rPr>
      <t>8.5</t>
    </r>
    <r>
      <rPr>
        <sz val="11"/>
        <rFont val="宋体"/>
        <family val="0"/>
      </rPr>
      <t>万平方米，其中地上建筑面积</t>
    </r>
    <r>
      <rPr>
        <sz val="11"/>
        <rFont val="Times New Roman"/>
        <family val="1"/>
      </rPr>
      <t>6.6</t>
    </r>
    <r>
      <rPr>
        <sz val="11"/>
        <rFont val="宋体"/>
        <family val="0"/>
      </rPr>
      <t>万平方米、地下建筑面积</t>
    </r>
    <r>
      <rPr>
        <sz val="11"/>
        <rFont val="Times New Roman"/>
        <family val="1"/>
      </rPr>
      <t>1.9</t>
    </r>
    <r>
      <rPr>
        <sz val="11"/>
        <rFont val="宋体"/>
        <family val="0"/>
      </rPr>
      <t>万平方米，安置</t>
    </r>
    <r>
      <rPr>
        <sz val="11"/>
        <rFont val="Times New Roman"/>
        <family val="1"/>
      </rPr>
      <t>400</t>
    </r>
    <r>
      <rPr>
        <sz val="11"/>
        <rFont val="宋体"/>
        <family val="0"/>
      </rPr>
      <t>户，</t>
    </r>
    <r>
      <rPr>
        <sz val="11"/>
        <rFont val="Times New Roman"/>
        <family val="1"/>
      </rPr>
      <t>1350</t>
    </r>
    <r>
      <rPr>
        <sz val="11"/>
        <rFont val="宋体"/>
        <family val="0"/>
      </rPr>
      <t>余人，配套完善基础设施</t>
    </r>
  </si>
  <si>
    <t>关坝安置房完成主体工程20000平方米、完成基础工程10000平方米</t>
  </si>
  <si>
    <r>
      <rPr>
        <b/>
        <sz val="11"/>
        <rFont val="宋体"/>
        <family val="0"/>
      </rPr>
      <t>（五）社会保障（</t>
    </r>
    <r>
      <rPr>
        <b/>
        <sz val="11"/>
        <rFont val="Times New Roman"/>
        <family val="1"/>
      </rPr>
      <t>2</t>
    </r>
    <r>
      <rPr>
        <b/>
        <sz val="11"/>
        <rFont val="宋体"/>
        <family val="0"/>
      </rPr>
      <t>个）</t>
    </r>
  </si>
  <si>
    <t>金顶山公墓</t>
  </si>
  <si>
    <r>
      <rPr>
        <sz val="11"/>
        <rFont val="宋体"/>
        <family val="0"/>
      </rPr>
      <t>占地面积</t>
    </r>
    <r>
      <rPr>
        <sz val="11"/>
        <rFont val="Times New Roman"/>
        <family val="1"/>
      </rPr>
      <t>650</t>
    </r>
    <r>
      <rPr>
        <sz val="11"/>
        <rFont val="宋体"/>
        <family val="0"/>
      </rPr>
      <t>亩，总建筑面积</t>
    </r>
    <r>
      <rPr>
        <sz val="11"/>
        <rFont val="Times New Roman"/>
        <family val="1"/>
      </rPr>
      <t>4.085</t>
    </r>
    <r>
      <rPr>
        <sz val="11"/>
        <rFont val="宋体"/>
        <family val="0"/>
      </rPr>
      <t>万平方米，建殡仪馆和墓地，以及园区道路、绿化、设备、场地接待服务中心、遗体处置区、悼念守灵区、管理用房、祭拜寄存区及配套设施等</t>
    </r>
  </si>
  <si>
    <t>完成殡仪服务站，设备购置安装及配套设施建设</t>
  </si>
  <si>
    <r>
      <t>巴中市泰达城乡建设投资有限公司</t>
    </r>
    <r>
      <rPr>
        <sz val="11"/>
        <rFont val="Times New Roman"/>
        <family val="1"/>
      </rPr>
      <t xml:space="preserve">
</t>
    </r>
    <r>
      <rPr>
        <sz val="11"/>
        <rFont val="宋体"/>
        <family val="0"/>
      </rPr>
      <t>恩阳区民政局</t>
    </r>
  </si>
  <si>
    <r>
      <rPr>
        <sz val="11"/>
        <rFont val="宋体"/>
        <family val="0"/>
      </rPr>
      <t>陵园墓区</t>
    </r>
  </si>
  <si>
    <r>
      <t>占地面积</t>
    </r>
    <r>
      <rPr>
        <sz val="11"/>
        <rFont val="Times New Roman"/>
        <family val="1"/>
      </rPr>
      <t>850</t>
    </r>
    <r>
      <rPr>
        <sz val="11"/>
        <rFont val="宋体"/>
        <family val="0"/>
      </rPr>
      <t>亩，建标准墓位</t>
    </r>
    <r>
      <rPr>
        <sz val="11"/>
        <rFont val="Times New Roman"/>
        <family val="1"/>
      </rPr>
      <t>560000</t>
    </r>
    <r>
      <rPr>
        <sz val="11"/>
        <rFont val="宋体"/>
        <family val="0"/>
      </rPr>
      <t>个及附属配套设施</t>
    </r>
  </si>
  <si>
    <r>
      <t>建标准墓位</t>
    </r>
    <r>
      <rPr>
        <sz val="11"/>
        <rFont val="Times New Roman"/>
        <family val="1"/>
      </rPr>
      <t>10</t>
    </r>
    <r>
      <rPr>
        <sz val="11"/>
        <rFont val="宋体"/>
        <family val="0"/>
      </rPr>
      <t>万个，同步完善墓区道路、绿化等附属设施</t>
    </r>
  </si>
  <si>
    <r>
      <rPr>
        <sz val="11"/>
        <rFont val="宋体"/>
        <family val="0"/>
      </rPr>
      <t>金宝金鑫公司</t>
    </r>
  </si>
  <si>
    <r>
      <t>四、生态环保（</t>
    </r>
    <r>
      <rPr>
        <b/>
        <sz val="11"/>
        <rFont val="Times New Roman"/>
        <family val="1"/>
      </rPr>
      <t>9</t>
    </r>
    <r>
      <rPr>
        <b/>
        <sz val="11"/>
        <rFont val="宋体"/>
        <family val="0"/>
      </rPr>
      <t>个）</t>
    </r>
  </si>
  <si>
    <r>
      <rPr>
        <sz val="11"/>
        <rFont val="宋体"/>
        <family val="0"/>
      </rPr>
      <t>莲山湖国家储备林建设及森林质量提升建设</t>
    </r>
  </si>
  <si>
    <r>
      <rPr>
        <sz val="11"/>
        <rFont val="宋体"/>
        <family val="0"/>
      </rPr>
      <t>新栽培集约人工林</t>
    </r>
    <r>
      <rPr>
        <sz val="11"/>
        <rFont val="Times New Roman"/>
        <family val="1"/>
      </rPr>
      <t>2636.9</t>
    </r>
    <r>
      <rPr>
        <sz val="11"/>
        <rFont val="宋体"/>
        <family val="0"/>
      </rPr>
      <t>亩、改培现有林</t>
    </r>
    <r>
      <rPr>
        <sz val="11"/>
        <rFont val="Times New Roman"/>
        <family val="1"/>
      </rPr>
      <t>10199.4</t>
    </r>
    <r>
      <rPr>
        <sz val="11"/>
        <rFont val="宋体"/>
        <family val="0"/>
      </rPr>
      <t>亩、抚育中幼林</t>
    </r>
    <r>
      <rPr>
        <sz val="11"/>
        <rFont val="Times New Roman"/>
        <family val="1"/>
      </rPr>
      <t>75757.6</t>
    </r>
    <r>
      <rPr>
        <sz val="11"/>
        <rFont val="宋体"/>
        <family val="0"/>
      </rPr>
      <t>亩，新种植林下花卉</t>
    </r>
    <r>
      <rPr>
        <sz val="11"/>
        <rFont val="Times New Roman"/>
        <family val="1"/>
      </rPr>
      <t>2000</t>
    </r>
    <r>
      <rPr>
        <sz val="11"/>
        <rFont val="宋体"/>
        <family val="0"/>
      </rPr>
      <t>亩、林下药材</t>
    </r>
    <r>
      <rPr>
        <sz val="11"/>
        <rFont val="Times New Roman"/>
        <family val="1"/>
      </rPr>
      <t>4000</t>
    </r>
    <r>
      <rPr>
        <sz val="11"/>
        <rFont val="宋体"/>
        <family val="0"/>
      </rPr>
      <t>亩、特色苗木园区</t>
    </r>
    <r>
      <rPr>
        <sz val="11"/>
        <rFont val="Times New Roman"/>
        <family val="1"/>
      </rPr>
      <t>2000</t>
    </r>
    <r>
      <rPr>
        <sz val="11"/>
        <rFont val="宋体"/>
        <family val="0"/>
      </rPr>
      <t>亩，新建储备林展览馆</t>
    </r>
    <r>
      <rPr>
        <sz val="11"/>
        <rFont val="Times New Roman"/>
        <family val="1"/>
      </rPr>
      <t>4000</t>
    </r>
    <r>
      <rPr>
        <sz val="11"/>
        <rFont val="宋体"/>
        <family val="0"/>
      </rPr>
      <t>平方米，配套建设林区防火道路</t>
    </r>
    <r>
      <rPr>
        <sz val="11"/>
        <rFont val="Times New Roman"/>
        <family val="1"/>
      </rPr>
      <t>13</t>
    </r>
    <r>
      <rPr>
        <sz val="11"/>
        <rFont val="宋体"/>
        <family val="0"/>
      </rPr>
      <t>公里、巡护道</t>
    </r>
    <r>
      <rPr>
        <sz val="11"/>
        <rFont val="Times New Roman"/>
        <family val="1"/>
      </rPr>
      <t>10</t>
    </r>
    <r>
      <rPr>
        <sz val="11"/>
        <rFont val="宋体"/>
        <family val="0"/>
      </rPr>
      <t>公里、生产服务设施</t>
    </r>
    <r>
      <rPr>
        <sz val="11"/>
        <rFont val="Times New Roman"/>
        <family val="1"/>
      </rPr>
      <t>30000</t>
    </r>
    <r>
      <rPr>
        <sz val="11"/>
        <rFont val="宋体"/>
        <family val="0"/>
      </rPr>
      <t>平方米、管护用房</t>
    </r>
    <r>
      <rPr>
        <sz val="11"/>
        <rFont val="Times New Roman"/>
        <family val="1"/>
      </rPr>
      <t>8000</t>
    </r>
    <r>
      <rPr>
        <sz val="11"/>
        <rFont val="宋体"/>
        <family val="0"/>
      </rPr>
      <t>平方米、瞭望塔</t>
    </r>
    <r>
      <rPr>
        <sz val="11"/>
        <rFont val="Times New Roman"/>
        <family val="1"/>
      </rPr>
      <t>15</t>
    </r>
    <r>
      <rPr>
        <sz val="11"/>
        <rFont val="宋体"/>
        <family val="0"/>
      </rPr>
      <t>座及其他附属设施</t>
    </r>
  </si>
  <si>
    <r>
      <rPr>
        <sz val="11"/>
        <rFont val="宋体"/>
        <family val="0"/>
      </rPr>
      <t>完成征地拆迁，基础工程完成</t>
    </r>
    <r>
      <rPr>
        <sz val="11"/>
        <rFont val="Times New Roman"/>
        <family val="1"/>
      </rPr>
      <t>20%</t>
    </r>
  </si>
  <si>
    <t>摇铃村综合环境整治工程</t>
  </si>
  <si>
    <r>
      <t>对摇铃村片区进行综合环境整治，新建雨污水管网</t>
    </r>
    <r>
      <rPr>
        <sz val="11"/>
        <rFont val="Times New Roman"/>
        <family val="1"/>
      </rPr>
      <t>10</t>
    </r>
    <r>
      <rPr>
        <sz val="11"/>
        <rFont val="宋体"/>
        <family val="0"/>
      </rPr>
      <t>公里、黑化道路</t>
    </r>
    <r>
      <rPr>
        <sz val="11"/>
        <rFont val="Times New Roman"/>
        <family val="1"/>
      </rPr>
      <t>3</t>
    </r>
    <r>
      <rPr>
        <sz val="11"/>
        <rFont val="宋体"/>
        <family val="0"/>
      </rPr>
      <t>公里、铺设人行道路</t>
    </r>
    <r>
      <rPr>
        <sz val="11"/>
        <rFont val="Times New Roman"/>
        <family val="1"/>
      </rPr>
      <t>2</t>
    </r>
    <r>
      <rPr>
        <sz val="11"/>
        <rFont val="宋体"/>
        <family val="0"/>
      </rPr>
      <t>公里，配套完善农村公交招呼站</t>
    </r>
    <r>
      <rPr>
        <sz val="11"/>
        <rFont val="Times New Roman"/>
        <family val="1"/>
      </rPr>
      <t>2</t>
    </r>
    <r>
      <rPr>
        <sz val="11"/>
        <rFont val="宋体"/>
        <family val="0"/>
      </rPr>
      <t>座、垃圾中转站</t>
    </r>
    <r>
      <rPr>
        <sz val="11"/>
        <rFont val="Times New Roman"/>
        <family val="1"/>
      </rPr>
      <t>1</t>
    </r>
    <r>
      <rPr>
        <sz val="11"/>
        <rFont val="宋体"/>
        <family val="0"/>
      </rPr>
      <t>座及其他附属设施；规范整改摇铃村工业企业</t>
    </r>
    <r>
      <rPr>
        <sz val="11"/>
        <rFont val="Times New Roman"/>
        <family val="1"/>
      </rPr>
      <t>70</t>
    </r>
    <r>
      <rPr>
        <sz val="11"/>
        <rFont val="宋体"/>
        <family val="0"/>
      </rPr>
      <t>家以上，完善环保、消防安全等设施，提升厂区内、外生产环境形象和车间布局，实施工艺技术扩能提升改造</t>
    </r>
  </si>
  <si>
    <t>巴州区玉堂街道办事处</t>
  </si>
  <si>
    <r>
      <rPr>
        <sz val="11"/>
        <rFont val="宋体"/>
        <family val="0"/>
      </rPr>
      <t>农村人居环境综合整治</t>
    </r>
  </si>
  <si>
    <r>
      <rPr>
        <sz val="11"/>
        <rFont val="宋体"/>
        <family val="0"/>
      </rPr>
      <t>建三格式化粪池</t>
    </r>
    <r>
      <rPr>
        <sz val="11"/>
        <rFont val="Times New Roman"/>
        <family val="1"/>
      </rPr>
      <t>45</t>
    </r>
    <r>
      <rPr>
        <sz val="11"/>
        <rFont val="宋体"/>
        <family val="0"/>
      </rPr>
      <t>座、灌溉收集池</t>
    </r>
    <r>
      <rPr>
        <sz val="11"/>
        <rFont val="Times New Roman"/>
        <family val="1"/>
      </rPr>
      <t>12</t>
    </r>
    <r>
      <rPr>
        <sz val="11"/>
        <rFont val="宋体"/>
        <family val="0"/>
      </rPr>
      <t>座、管网</t>
    </r>
    <r>
      <rPr>
        <sz val="11"/>
        <rFont val="Times New Roman"/>
        <family val="1"/>
      </rPr>
      <t>22514</t>
    </r>
    <r>
      <rPr>
        <sz val="11"/>
        <rFont val="宋体"/>
        <family val="0"/>
      </rPr>
      <t>米、灌溉</t>
    </r>
    <r>
      <rPr>
        <sz val="11"/>
        <rFont val="Times New Roman"/>
        <family val="1"/>
      </rPr>
      <t>PE</t>
    </r>
    <r>
      <rPr>
        <sz val="11"/>
        <rFont val="宋体"/>
        <family val="0"/>
      </rPr>
      <t>管</t>
    </r>
    <r>
      <rPr>
        <sz val="11"/>
        <rFont val="Times New Roman"/>
        <family val="1"/>
      </rPr>
      <t>1000</t>
    </r>
    <r>
      <rPr>
        <sz val="11"/>
        <rFont val="宋体"/>
        <family val="0"/>
      </rPr>
      <t>米、人工湿地及附属工程</t>
    </r>
    <r>
      <rPr>
        <sz val="11"/>
        <rFont val="Times New Roman"/>
        <family val="1"/>
      </rPr>
      <t>10</t>
    </r>
    <r>
      <rPr>
        <sz val="11"/>
        <rFont val="宋体"/>
        <family val="0"/>
      </rPr>
      <t>处，建畜禽粪污综合利用示范点</t>
    </r>
    <r>
      <rPr>
        <sz val="11"/>
        <rFont val="Times New Roman"/>
        <family val="1"/>
      </rPr>
      <t>15</t>
    </r>
    <r>
      <rPr>
        <sz val="11"/>
        <rFont val="宋体"/>
        <family val="0"/>
      </rPr>
      <t>处，建非规模化畜禽污染治理设施</t>
    </r>
    <r>
      <rPr>
        <sz val="11"/>
        <rFont val="Times New Roman"/>
        <family val="1"/>
      </rPr>
      <t>2000</t>
    </r>
    <r>
      <rPr>
        <sz val="11"/>
        <rFont val="宋体"/>
        <family val="0"/>
      </rPr>
      <t>套，</t>
    </r>
    <r>
      <rPr>
        <sz val="11"/>
        <rFont val="Times New Roman"/>
        <family val="1"/>
      </rPr>
      <t>20000</t>
    </r>
    <r>
      <rPr>
        <sz val="11"/>
        <rFont val="宋体"/>
        <family val="0"/>
      </rPr>
      <t>户农村散户厕所改造，配套</t>
    </r>
    <r>
      <rPr>
        <sz val="11"/>
        <rFont val="Times New Roman"/>
        <family val="1"/>
      </rPr>
      <t>2m³</t>
    </r>
    <r>
      <rPr>
        <sz val="11"/>
        <rFont val="宋体"/>
        <family val="0"/>
      </rPr>
      <t>砖砌式三格式化粪池，新建秸秆综合利用示范点</t>
    </r>
    <r>
      <rPr>
        <sz val="11"/>
        <rFont val="Times New Roman"/>
        <family val="1"/>
      </rPr>
      <t>15</t>
    </r>
    <r>
      <rPr>
        <sz val="11"/>
        <rFont val="宋体"/>
        <family val="0"/>
      </rPr>
      <t>个</t>
    </r>
  </si>
  <si>
    <r>
      <t>39</t>
    </r>
    <r>
      <rPr>
        <sz val="11"/>
        <rFont val="宋体"/>
        <family val="0"/>
      </rPr>
      <t>个聚居点化粪池</t>
    </r>
    <r>
      <rPr>
        <sz val="11"/>
        <rFont val="Times New Roman"/>
        <family val="1"/>
      </rPr>
      <t>20</t>
    </r>
    <r>
      <rPr>
        <sz val="11"/>
        <rFont val="宋体"/>
        <family val="0"/>
      </rPr>
      <t>座、多级厌氧池</t>
    </r>
    <r>
      <rPr>
        <sz val="11"/>
        <rFont val="Times New Roman"/>
        <family val="1"/>
      </rPr>
      <t>5</t>
    </r>
    <r>
      <rPr>
        <sz val="11"/>
        <rFont val="宋体"/>
        <family val="0"/>
      </rPr>
      <t>座、灌溉收集池</t>
    </r>
    <r>
      <rPr>
        <sz val="11"/>
        <rFont val="Times New Roman"/>
        <family val="1"/>
      </rPr>
      <t>6</t>
    </r>
    <r>
      <rPr>
        <sz val="11"/>
        <rFont val="宋体"/>
        <family val="0"/>
      </rPr>
      <t>座、管网</t>
    </r>
    <r>
      <rPr>
        <sz val="11"/>
        <rFont val="Times New Roman"/>
        <family val="1"/>
      </rPr>
      <t>22514</t>
    </r>
    <r>
      <rPr>
        <sz val="11"/>
        <rFont val="宋体"/>
        <family val="0"/>
      </rPr>
      <t>米、灌溉</t>
    </r>
    <r>
      <rPr>
        <sz val="11"/>
        <rFont val="Times New Roman"/>
        <family val="1"/>
      </rPr>
      <t>PE</t>
    </r>
    <r>
      <rPr>
        <sz val="11"/>
        <rFont val="宋体"/>
        <family val="0"/>
      </rPr>
      <t>管</t>
    </r>
    <r>
      <rPr>
        <sz val="11"/>
        <rFont val="Times New Roman"/>
        <family val="1"/>
      </rPr>
      <t>1000</t>
    </r>
    <r>
      <rPr>
        <sz val="11"/>
        <rFont val="宋体"/>
        <family val="0"/>
      </rPr>
      <t>米、人工湿地及附属工程</t>
    </r>
    <r>
      <rPr>
        <sz val="11"/>
        <rFont val="Times New Roman"/>
        <family val="1"/>
      </rPr>
      <t>2</t>
    </r>
    <r>
      <rPr>
        <sz val="11"/>
        <rFont val="宋体"/>
        <family val="0"/>
      </rPr>
      <t>处，建成畜禽粪污综合利用示范点</t>
    </r>
    <r>
      <rPr>
        <sz val="11"/>
        <rFont val="Times New Roman"/>
        <family val="1"/>
      </rPr>
      <t>8</t>
    </r>
    <r>
      <rPr>
        <sz val="11"/>
        <rFont val="宋体"/>
        <family val="0"/>
      </rPr>
      <t>处，非规模化畜禽粪污治理设施</t>
    </r>
    <r>
      <rPr>
        <sz val="11"/>
        <rFont val="Times New Roman"/>
        <family val="1"/>
      </rPr>
      <t>400</t>
    </r>
    <r>
      <rPr>
        <sz val="11"/>
        <rFont val="宋体"/>
        <family val="0"/>
      </rPr>
      <t>套，完成</t>
    </r>
    <r>
      <rPr>
        <sz val="11"/>
        <rFont val="Times New Roman"/>
        <family val="1"/>
      </rPr>
      <t>5000</t>
    </r>
    <r>
      <rPr>
        <sz val="11"/>
        <rFont val="宋体"/>
        <family val="0"/>
      </rPr>
      <t>户农户散户厕所改造，配套砖砌式三格式化粪池，建成秸秆综合利用示范点</t>
    </r>
    <r>
      <rPr>
        <sz val="11"/>
        <rFont val="Times New Roman"/>
        <family val="1"/>
      </rPr>
      <t>5</t>
    </r>
    <r>
      <rPr>
        <sz val="11"/>
        <rFont val="宋体"/>
        <family val="0"/>
      </rPr>
      <t>个</t>
    </r>
  </si>
  <si>
    <r>
      <t>恩阳区农业农村局</t>
    </r>
    <r>
      <rPr>
        <sz val="11"/>
        <rFont val="Times New Roman"/>
        <family val="1"/>
      </rPr>
      <t xml:space="preserve">
</t>
    </r>
    <r>
      <rPr>
        <sz val="11"/>
        <rFont val="宋体"/>
        <family val="0"/>
      </rPr>
      <t>恩阳区生态环境局</t>
    </r>
  </si>
  <si>
    <r>
      <rPr>
        <sz val="11"/>
        <rFont val="宋体"/>
        <family val="0"/>
      </rPr>
      <t>国家储备林</t>
    </r>
  </si>
  <si>
    <t>2023-2029</t>
  </si>
  <si>
    <r>
      <rPr>
        <sz val="11"/>
        <rFont val="宋体"/>
        <family val="0"/>
      </rPr>
      <t>建设规模营造林</t>
    </r>
    <r>
      <rPr>
        <sz val="11"/>
        <rFont val="Times New Roman"/>
        <family val="1"/>
      </rPr>
      <t>25.5</t>
    </r>
    <r>
      <rPr>
        <sz val="11"/>
        <rFont val="宋体"/>
        <family val="0"/>
      </rPr>
      <t>万亩，其中人工林集约栽培</t>
    </r>
    <r>
      <rPr>
        <sz val="11"/>
        <rFont val="Times New Roman"/>
        <family val="1"/>
      </rPr>
      <t>0.5</t>
    </r>
    <r>
      <rPr>
        <sz val="11"/>
        <rFont val="宋体"/>
        <family val="0"/>
      </rPr>
      <t>万亩，现有林改培</t>
    </r>
    <r>
      <rPr>
        <sz val="11"/>
        <rFont val="Times New Roman"/>
        <family val="1"/>
      </rPr>
      <t>20</t>
    </r>
    <r>
      <rPr>
        <sz val="11"/>
        <rFont val="宋体"/>
        <family val="0"/>
      </rPr>
      <t>万亩，中幼林抚育</t>
    </r>
    <r>
      <rPr>
        <sz val="11"/>
        <rFont val="Times New Roman"/>
        <family val="1"/>
      </rPr>
      <t>5</t>
    </r>
    <r>
      <rPr>
        <sz val="11"/>
        <rFont val="宋体"/>
        <family val="0"/>
      </rPr>
      <t>万亩。同时发展林下经济</t>
    </r>
    <r>
      <rPr>
        <sz val="11"/>
        <rFont val="Times New Roman"/>
        <family val="1"/>
      </rPr>
      <t>13</t>
    </r>
    <r>
      <rPr>
        <sz val="11"/>
        <rFont val="宋体"/>
        <family val="0"/>
      </rPr>
      <t>万亩，包括林下养殖</t>
    </r>
    <r>
      <rPr>
        <sz val="11"/>
        <rFont val="Times New Roman"/>
        <family val="1"/>
      </rPr>
      <t>1</t>
    </r>
    <r>
      <rPr>
        <sz val="11"/>
        <rFont val="宋体"/>
        <family val="0"/>
      </rPr>
      <t>万亩，林下种植</t>
    </r>
    <r>
      <rPr>
        <sz val="11"/>
        <rFont val="Times New Roman"/>
        <family val="1"/>
      </rPr>
      <t>12</t>
    </r>
    <r>
      <rPr>
        <sz val="11"/>
        <rFont val="宋体"/>
        <family val="0"/>
      </rPr>
      <t>万亩。修建产业道路、节水灌溉设施、科普防火防疫设施等配套设施</t>
    </r>
  </si>
  <si>
    <r>
      <rPr>
        <sz val="11"/>
        <rFont val="宋体"/>
        <family val="0"/>
      </rPr>
      <t>编制建设方案、可研报告项、立项、申请贷款融资，编制施工设计方案、项目运营方案；流转林地</t>
    </r>
    <r>
      <rPr>
        <sz val="11"/>
        <rFont val="Times New Roman"/>
        <family val="1"/>
      </rPr>
      <t>3</t>
    </r>
    <r>
      <rPr>
        <sz val="11"/>
        <rFont val="宋体"/>
        <family val="0"/>
      </rPr>
      <t>万亩，修建营林道路</t>
    </r>
    <r>
      <rPr>
        <sz val="11"/>
        <rFont val="Times New Roman"/>
        <family val="1"/>
      </rPr>
      <t>10km</t>
    </r>
    <r>
      <rPr>
        <sz val="11"/>
        <rFont val="宋体"/>
        <family val="0"/>
      </rPr>
      <t>、防火隔离带</t>
    </r>
    <r>
      <rPr>
        <sz val="11"/>
        <rFont val="Times New Roman"/>
        <family val="1"/>
      </rPr>
      <t>5km</t>
    </r>
    <r>
      <rPr>
        <sz val="11"/>
        <rFont val="宋体"/>
        <family val="0"/>
      </rPr>
      <t>；人工林集约栽培</t>
    </r>
    <r>
      <rPr>
        <sz val="11"/>
        <rFont val="Times New Roman"/>
        <family val="1"/>
      </rPr>
      <t>0.11</t>
    </r>
    <r>
      <rPr>
        <sz val="11"/>
        <rFont val="宋体"/>
        <family val="0"/>
      </rPr>
      <t>万亩，现有林改培2万亩；发展林下养殖1万只，林下种植1.5万亩等</t>
    </r>
  </si>
  <si>
    <t>恩阳区国有资本投资运营集团有限公司（暂定）</t>
  </si>
  <si>
    <r>
      <rPr>
        <sz val="11"/>
        <rFont val="宋体"/>
        <family val="0"/>
      </rPr>
      <t>生产、生活、生态</t>
    </r>
    <r>
      <rPr>
        <sz val="11"/>
        <rFont val="Times New Roman"/>
        <family val="1"/>
      </rPr>
      <t>“</t>
    </r>
    <r>
      <rPr>
        <sz val="11"/>
        <rFont val="宋体"/>
        <family val="0"/>
      </rPr>
      <t>三生</t>
    </r>
    <r>
      <rPr>
        <sz val="11"/>
        <rFont val="Times New Roman"/>
        <family val="1"/>
      </rPr>
      <t>”</t>
    </r>
    <r>
      <rPr>
        <sz val="11"/>
        <rFont val="宋体"/>
        <family val="0"/>
      </rPr>
      <t>融合</t>
    </r>
  </si>
  <si>
    <r>
      <rPr>
        <sz val="11"/>
        <rFont val="宋体"/>
        <family val="0"/>
      </rPr>
      <t>新建堤防</t>
    </r>
    <r>
      <rPr>
        <sz val="11"/>
        <rFont val="Times New Roman"/>
        <family val="1"/>
      </rPr>
      <t>15</t>
    </r>
    <r>
      <rPr>
        <sz val="11"/>
        <rFont val="宋体"/>
        <family val="0"/>
      </rPr>
      <t>千米，综合治理河道</t>
    </r>
    <r>
      <rPr>
        <sz val="11"/>
        <rFont val="Times New Roman"/>
        <family val="1"/>
      </rPr>
      <t>15.6</t>
    </r>
    <r>
      <rPr>
        <sz val="11"/>
        <rFont val="宋体"/>
        <family val="0"/>
      </rPr>
      <t>千米，铺设污水污水管网</t>
    </r>
    <r>
      <rPr>
        <sz val="11"/>
        <rFont val="Times New Roman"/>
        <family val="1"/>
      </rPr>
      <t>3</t>
    </r>
    <r>
      <rPr>
        <sz val="11"/>
        <rFont val="宋体"/>
        <family val="0"/>
      </rPr>
      <t>千米，生态修复</t>
    </r>
    <r>
      <rPr>
        <sz val="11"/>
        <rFont val="Times New Roman"/>
        <family val="1"/>
      </rPr>
      <t>5000</t>
    </r>
    <r>
      <rPr>
        <sz val="11"/>
        <rFont val="宋体"/>
        <family val="0"/>
      </rPr>
      <t>平方公里，建生态步道</t>
    </r>
    <r>
      <rPr>
        <sz val="11"/>
        <rFont val="Times New Roman"/>
        <family val="1"/>
      </rPr>
      <t>70</t>
    </r>
    <r>
      <rPr>
        <sz val="11"/>
        <rFont val="宋体"/>
        <family val="0"/>
      </rPr>
      <t>千米，环河道路</t>
    </r>
    <r>
      <rPr>
        <sz val="11"/>
        <rFont val="Times New Roman"/>
        <family val="1"/>
      </rPr>
      <t>40</t>
    </r>
    <r>
      <rPr>
        <sz val="11"/>
        <rFont val="宋体"/>
        <family val="0"/>
      </rPr>
      <t>千米，环湖路公里，四川省水上运动基地</t>
    </r>
    <r>
      <rPr>
        <sz val="11"/>
        <rFont val="Times New Roman"/>
        <family val="1"/>
      </rPr>
      <t>1</t>
    </r>
    <r>
      <rPr>
        <sz val="11"/>
        <rFont val="宋体"/>
        <family val="0"/>
      </rPr>
      <t>处，水面开发及利用</t>
    </r>
    <r>
      <rPr>
        <sz val="11"/>
        <rFont val="Times New Roman"/>
        <family val="1"/>
      </rPr>
      <t>4000</t>
    </r>
    <r>
      <rPr>
        <sz val="11"/>
        <rFont val="宋体"/>
        <family val="0"/>
      </rPr>
      <t>亩</t>
    </r>
  </si>
  <si>
    <r>
      <rPr>
        <sz val="11"/>
        <rFont val="宋体"/>
        <family val="0"/>
      </rPr>
      <t>麻石垭至琵琶滩段完工并验收，左岸工业园至闸坝段主体完工，右岸小关坝至工业园完成初步设计，新建三格式化粪池</t>
    </r>
    <r>
      <rPr>
        <sz val="11"/>
        <rFont val="Times New Roman"/>
        <family val="1"/>
      </rPr>
      <t>5</t>
    </r>
    <r>
      <rPr>
        <sz val="11"/>
        <rFont val="宋体"/>
        <family val="0"/>
      </rPr>
      <t>座，人工湿地</t>
    </r>
    <r>
      <rPr>
        <sz val="11"/>
        <rFont val="Times New Roman"/>
        <family val="1"/>
      </rPr>
      <t>6</t>
    </r>
    <r>
      <rPr>
        <sz val="11"/>
        <rFont val="宋体"/>
        <family val="0"/>
      </rPr>
      <t>座，配套管网</t>
    </r>
    <r>
      <rPr>
        <sz val="11"/>
        <rFont val="Times New Roman"/>
        <family val="1"/>
      </rPr>
      <t>3.6</t>
    </r>
    <r>
      <rPr>
        <sz val="11"/>
        <rFont val="宋体"/>
        <family val="0"/>
      </rPr>
      <t>千米，生态隔离带</t>
    </r>
    <r>
      <rPr>
        <sz val="11"/>
        <rFont val="Times New Roman"/>
        <family val="1"/>
      </rPr>
      <t>6000</t>
    </r>
    <r>
      <rPr>
        <sz val="11"/>
        <rFont val="宋体"/>
        <family val="0"/>
      </rPr>
      <t>平米，污水管网</t>
    </r>
    <r>
      <rPr>
        <sz val="11"/>
        <rFont val="Times New Roman"/>
        <family val="1"/>
      </rPr>
      <t>3千米，河道湖库垃圾清理0.8万吨，污染底泥清理1.2万立方米，生态护岸3千米</t>
    </r>
  </si>
  <si>
    <r>
      <t>恩阳区水利工程规划建设中心</t>
    </r>
    <r>
      <rPr>
        <sz val="11"/>
        <rFont val="Times New Roman"/>
        <family val="1"/>
      </rPr>
      <t xml:space="preserve">
</t>
    </r>
    <r>
      <rPr>
        <sz val="11"/>
        <rFont val="宋体"/>
        <family val="0"/>
      </rPr>
      <t>恩阳区产业投资运营集团有限公司</t>
    </r>
    <r>
      <rPr>
        <sz val="11"/>
        <rFont val="Times New Roman"/>
        <family val="1"/>
      </rPr>
      <t xml:space="preserve">
</t>
    </r>
    <r>
      <rPr>
        <sz val="11"/>
        <rFont val="宋体"/>
        <family val="0"/>
      </rPr>
      <t>巴中市泰达城乡建设投资有限公司</t>
    </r>
  </si>
  <si>
    <t>2023-2027</t>
  </si>
  <si>
    <r>
      <rPr>
        <sz val="11"/>
        <rFont val="宋体"/>
        <family val="0"/>
      </rPr>
      <t>营造林</t>
    </r>
    <r>
      <rPr>
        <sz val="11"/>
        <rFont val="Times New Roman"/>
        <family val="1"/>
      </rPr>
      <t>84905</t>
    </r>
    <r>
      <rPr>
        <sz val="11"/>
        <rFont val="宋体"/>
        <family val="0"/>
      </rPr>
      <t>亩，林下经济</t>
    </r>
    <r>
      <rPr>
        <sz val="11"/>
        <rFont val="Times New Roman"/>
        <family val="1"/>
      </rPr>
      <t xml:space="preserve">3400 </t>
    </r>
    <r>
      <rPr>
        <sz val="11"/>
        <rFont val="宋体"/>
        <family val="0"/>
      </rPr>
      <t>亩，新</t>
    </r>
    <r>
      <rPr>
        <sz val="11"/>
        <rFont val="Times New Roman"/>
        <family val="1"/>
      </rPr>
      <t>(</t>
    </r>
    <r>
      <rPr>
        <sz val="11"/>
        <rFont val="宋体"/>
        <family val="0"/>
      </rPr>
      <t>改</t>
    </r>
    <r>
      <rPr>
        <sz val="11"/>
        <rFont val="Times New Roman"/>
        <family val="1"/>
      </rPr>
      <t>)</t>
    </r>
    <r>
      <rPr>
        <sz val="11"/>
        <rFont val="宋体"/>
        <family val="0"/>
      </rPr>
      <t>建防火道路</t>
    </r>
    <r>
      <rPr>
        <sz val="11"/>
        <rFont val="Times New Roman"/>
        <family val="1"/>
      </rPr>
      <t>20</t>
    </r>
    <r>
      <rPr>
        <sz val="11"/>
        <rFont val="宋体"/>
        <family val="0"/>
      </rPr>
      <t>公里、林区道路</t>
    </r>
    <r>
      <rPr>
        <sz val="11"/>
        <rFont val="Times New Roman"/>
        <family val="1"/>
      </rPr>
      <t>8.3</t>
    </r>
    <r>
      <rPr>
        <sz val="11"/>
        <rFont val="宋体"/>
        <family val="0"/>
      </rPr>
      <t>公里，林区生产道路</t>
    </r>
    <r>
      <rPr>
        <sz val="11"/>
        <rFont val="Times New Roman"/>
        <family val="1"/>
      </rPr>
      <t xml:space="preserve"> 70</t>
    </r>
    <r>
      <rPr>
        <sz val="11"/>
        <rFont val="宋体"/>
        <family val="0"/>
      </rPr>
      <t>公里，瞭望塔</t>
    </r>
    <r>
      <rPr>
        <sz val="11"/>
        <rFont val="Times New Roman"/>
        <family val="1"/>
      </rPr>
      <t>1</t>
    </r>
    <r>
      <rPr>
        <sz val="11"/>
        <rFont val="宋体"/>
        <family val="0"/>
      </rPr>
      <t>个、消防水池</t>
    </r>
    <r>
      <rPr>
        <sz val="11"/>
        <rFont val="Times New Roman"/>
        <family val="1"/>
      </rPr>
      <t>5</t>
    </r>
    <r>
      <rPr>
        <sz val="11"/>
        <rFont val="宋体"/>
        <family val="0"/>
      </rPr>
      <t>口，消防用水体系</t>
    </r>
    <r>
      <rPr>
        <sz val="11"/>
        <rFont val="Times New Roman"/>
        <family val="1"/>
      </rPr>
      <t>1</t>
    </r>
    <r>
      <rPr>
        <sz val="11"/>
        <rFont val="宋体"/>
        <family val="0"/>
      </rPr>
      <t>套，森林防灭火应急演练基地</t>
    </r>
    <r>
      <rPr>
        <sz val="11"/>
        <rFont val="Times New Roman"/>
        <family val="1"/>
      </rPr>
      <t>1</t>
    </r>
    <r>
      <rPr>
        <sz val="11"/>
        <rFont val="宋体"/>
        <family val="0"/>
      </rPr>
      <t>处，智能森林防火监测设备体系</t>
    </r>
    <r>
      <rPr>
        <sz val="11"/>
        <rFont val="Times New Roman"/>
        <family val="1"/>
      </rPr>
      <t>5</t>
    </r>
    <r>
      <rPr>
        <sz val="11"/>
        <rFont val="宋体"/>
        <family val="0"/>
      </rPr>
      <t>处，管理用房、宣教中心</t>
    </r>
    <r>
      <rPr>
        <sz val="11"/>
        <rFont val="Times New Roman"/>
        <family val="1"/>
      </rPr>
      <t>2500</t>
    </r>
    <r>
      <rPr>
        <sz val="11"/>
        <rFont val="宋体"/>
        <family val="0"/>
      </rPr>
      <t>平方米</t>
    </r>
  </si>
  <si>
    <r>
      <rPr>
        <sz val="11"/>
        <rFont val="宋体"/>
        <family val="0"/>
      </rPr>
      <t>完成营造林</t>
    </r>
    <r>
      <rPr>
        <sz val="11"/>
        <rFont val="Times New Roman"/>
        <family val="1"/>
      </rPr>
      <t>43305</t>
    </r>
    <r>
      <rPr>
        <sz val="11"/>
        <rFont val="宋体"/>
        <family val="0"/>
      </rPr>
      <t>亩，林下经济</t>
    </r>
    <r>
      <rPr>
        <sz val="11"/>
        <rFont val="Times New Roman"/>
        <family val="1"/>
      </rPr>
      <t xml:space="preserve">3400 </t>
    </r>
    <r>
      <rPr>
        <sz val="11"/>
        <rFont val="宋体"/>
        <family val="0"/>
      </rPr>
      <t>亩，新</t>
    </r>
    <r>
      <rPr>
        <sz val="11"/>
        <rFont val="Times New Roman"/>
        <family val="1"/>
      </rPr>
      <t>(</t>
    </r>
    <r>
      <rPr>
        <sz val="11"/>
        <rFont val="宋体"/>
        <family val="0"/>
      </rPr>
      <t>改</t>
    </r>
    <r>
      <rPr>
        <sz val="11"/>
        <rFont val="Times New Roman"/>
        <family val="1"/>
      </rPr>
      <t>)</t>
    </r>
    <r>
      <rPr>
        <sz val="11"/>
        <rFont val="宋体"/>
        <family val="0"/>
      </rPr>
      <t>建防火道路</t>
    </r>
    <r>
      <rPr>
        <sz val="11"/>
        <rFont val="Times New Roman"/>
        <family val="1"/>
      </rPr>
      <t>20</t>
    </r>
    <r>
      <rPr>
        <sz val="11"/>
        <rFont val="宋体"/>
        <family val="0"/>
      </rPr>
      <t>公里，瞭望塔</t>
    </r>
    <r>
      <rPr>
        <sz val="11"/>
        <rFont val="Times New Roman"/>
        <family val="1"/>
      </rPr>
      <t>1</t>
    </r>
    <r>
      <rPr>
        <sz val="11"/>
        <rFont val="宋体"/>
        <family val="0"/>
      </rPr>
      <t>个，消防水池</t>
    </r>
    <r>
      <rPr>
        <sz val="11"/>
        <rFont val="Times New Roman"/>
        <family val="1"/>
      </rPr>
      <t>5</t>
    </r>
    <r>
      <rPr>
        <sz val="11"/>
        <rFont val="宋体"/>
        <family val="0"/>
      </rPr>
      <t>口</t>
    </r>
  </si>
  <si>
    <r>
      <rPr>
        <sz val="11"/>
        <rFont val="宋体"/>
        <family val="0"/>
      </rPr>
      <t>生态环境质量提升与绿色产业融合发展（</t>
    </r>
    <r>
      <rPr>
        <sz val="11"/>
        <rFont val="Times New Roman"/>
        <family val="1"/>
      </rPr>
      <t>EOD</t>
    </r>
    <r>
      <rPr>
        <sz val="11"/>
        <rFont val="宋体"/>
        <family val="0"/>
      </rPr>
      <t>）</t>
    </r>
  </si>
  <si>
    <r>
      <rPr>
        <sz val="11"/>
        <rFont val="宋体"/>
        <family val="0"/>
      </rPr>
      <t>在城乡结合部进行环境综合整治，重点镇进行农村生活污水处理站人工湿地建设，城镇生活垃圾处理转运、黑臭水体整治；进行巴河通河河道清淤疏浚；建三十二梁文旅康养基地；巩固提升全县茶叶、青花椒、高粱、桑蚕产业园</t>
    </r>
  </si>
  <si>
    <r>
      <rPr>
        <sz val="11"/>
        <rFont val="宋体"/>
        <family val="0"/>
      </rPr>
      <t>完成</t>
    </r>
    <r>
      <rPr>
        <sz val="11"/>
        <rFont val="Times New Roman"/>
        <family val="1"/>
      </rPr>
      <t>19</t>
    </r>
    <r>
      <rPr>
        <sz val="11"/>
        <rFont val="宋体"/>
        <family val="0"/>
      </rPr>
      <t>个重点镇污水处理人工湿地建设，进行城乡结合部环境综合治理；完成通、巴河河道清淤疏浚</t>
    </r>
    <r>
      <rPr>
        <sz val="11"/>
        <rFont val="Times New Roman"/>
        <family val="1"/>
      </rPr>
      <t>30</t>
    </r>
    <r>
      <rPr>
        <sz val="11"/>
        <rFont val="宋体"/>
        <family val="0"/>
      </rPr>
      <t>公里，巩固提升茶叶、青花椒、高粱产业园</t>
    </r>
    <r>
      <rPr>
        <sz val="11"/>
        <rFont val="Times New Roman"/>
        <family val="1"/>
      </rPr>
      <t>3</t>
    </r>
    <r>
      <rPr>
        <sz val="11"/>
        <rFont val="宋体"/>
        <family val="0"/>
      </rPr>
      <t>万亩</t>
    </r>
  </si>
  <si>
    <r>
      <rPr>
        <sz val="11"/>
        <rFont val="宋体"/>
        <family val="0"/>
      </rPr>
      <t>四川国瑞皓鑫实业发展有限公司</t>
    </r>
  </si>
  <si>
    <t>河湖连通及水污染生态修复工程</t>
  </si>
  <si>
    <r>
      <rPr>
        <sz val="11"/>
        <rFont val="宋体"/>
        <family val="0"/>
      </rPr>
      <t>包括东溪沟河道综合治理，水面扩大，河道清淤，建流域治理监测系统平台，新建沿河道路</t>
    </r>
    <r>
      <rPr>
        <sz val="11"/>
        <rFont val="Times New Roman"/>
        <family val="1"/>
      </rPr>
      <t>2</t>
    </r>
    <r>
      <rPr>
        <sz val="11"/>
        <rFont val="宋体"/>
        <family val="0"/>
      </rPr>
      <t>公里等工程</t>
    </r>
  </si>
  <si>
    <r>
      <rPr>
        <sz val="11"/>
        <rFont val="宋体"/>
        <family val="0"/>
      </rPr>
      <t>完成道路建设</t>
    </r>
    <r>
      <rPr>
        <sz val="11"/>
        <rFont val="Times New Roman"/>
        <family val="1"/>
      </rPr>
      <t>2</t>
    </r>
    <r>
      <rPr>
        <sz val="11"/>
        <rFont val="宋体"/>
        <family val="0"/>
      </rPr>
      <t>公里及相关配套设施</t>
    </r>
  </si>
  <si>
    <t>巴中金鑫矿业
有限公司</t>
  </si>
  <si>
    <t>城乡垃圾处理</t>
  </si>
  <si>
    <r>
      <rPr>
        <sz val="11"/>
        <rFont val="宋体"/>
        <family val="0"/>
      </rPr>
      <t>新建</t>
    </r>
    <r>
      <rPr>
        <sz val="11"/>
        <rFont val="Times New Roman"/>
        <family val="1"/>
      </rPr>
      <t>200</t>
    </r>
    <r>
      <rPr>
        <sz val="11"/>
        <rFont val="宋体"/>
        <family val="0"/>
      </rPr>
      <t>吨</t>
    </r>
    <r>
      <rPr>
        <sz val="11"/>
        <rFont val="Times New Roman"/>
        <family val="1"/>
      </rPr>
      <t>/</t>
    </r>
    <r>
      <rPr>
        <sz val="11"/>
        <rFont val="宋体"/>
        <family val="0"/>
      </rPr>
      <t>日污泥无害化处置厂，</t>
    </r>
    <r>
      <rPr>
        <sz val="11"/>
        <rFont val="Times New Roman"/>
        <family val="1"/>
      </rPr>
      <t>200</t>
    </r>
    <r>
      <rPr>
        <sz val="11"/>
        <rFont val="宋体"/>
        <family val="0"/>
      </rPr>
      <t>吨</t>
    </r>
    <r>
      <rPr>
        <sz val="11"/>
        <rFont val="Times New Roman"/>
        <family val="1"/>
      </rPr>
      <t>/</t>
    </r>
    <r>
      <rPr>
        <sz val="11"/>
        <rFont val="宋体"/>
        <family val="0"/>
      </rPr>
      <t>日餐厨垃圾处理厂，园区道路</t>
    </r>
    <r>
      <rPr>
        <sz val="11"/>
        <rFont val="Times New Roman"/>
        <family val="1"/>
      </rPr>
      <t>7.98</t>
    </r>
    <r>
      <rPr>
        <sz val="11"/>
        <rFont val="宋体"/>
        <family val="0"/>
      </rPr>
      <t>公里，生活垃圾应急填埋场</t>
    </r>
    <r>
      <rPr>
        <sz val="11"/>
        <rFont val="Times New Roman"/>
        <family val="1"/>
      </rPr>
      <t>23</t>
    </r>
    <r>
      <rPr>
        <sz val="11"/>
        <rFont val="宋体"/>
        <family val="0"/>
      </rPr>
      <t>万立方米，新建</t>
    </r>
    <r>
      <rPr>
        <sz val="11"/>
        <rFont val="Times New Roman"/>
        <family val="1"/>
      </rPr>
      <t>300</t>
    </r>
    <r>
      <rPr>
        <sz val="11"/>
        <rFont val="宋体"/>
        <family val="0"/>
      </rPr>
      <t>吨</t>
    </r>
    <r>
      <rPr>
        <sz val="11"/>
        <rFont val="Times New Roman"/>
        <family val="1"/>
      </rPr>
      <t>/</t>
    </r>
    <r>
      <rPr>
        <sz val="11"/>
        <rFont val="宋体"/>
        <family val="0"/>
      </rPr>
      <t>日园区污水处理厂；建设城乡垃圾收转运体系</t>
    </r>
  </si>
  <si>
    <r>
      <rPr>
        <sz val="11"/>
        <rFont val="宋体"/>
        <family val="0"/>
      </rPr>
      <t>市城投集团公司</t>
    </r>
  </si>
  <si>
    <t>生活垃圾分类可回收物分拣中心</t>
  </si>
  <si>
    <r>
      <rPr>
        <sz val="11"/>
        <rFont val="宋体"/>
        <family val="0"/>
      </rPr>
      <t>建筑面积</t>
    </r>
    <r>
      <rPr>
        <sz val="11"/>
        <rFont val="Times New Roman"/>
        <family val="1"/>
      </rPr>
      <t>5.92</t>
    </r>
    <r>
      <rPr>
        <sz val="11"/>
        <rFont val="宋体"/>
        <family val="0"/>
      </rPr>
      <t>万平方米，估算总投资</t>
    </r>
    <r>
      <rPr>
        <sz val="11"/>
        <rFont val="Times New Roman"/>
        <family val="1"/>
      </rPr>
      <t>11000</t>
    </r>
    <r>
      <rPr>
        <sz val="11"/>
        <rFont val="宋体"/>
        <family val="0"/>
      </rPr>
      <t>万元。中心将按照可回收物类别十大类（黑色金属、有色金属、废旧电器、废纸、废塑料、废轮胎、玻渣、废旧大件家具、废旧纺织品、有害垃圾贮存）功能分区建设，形成回收、分拣、加工利用的可年处理垃圾分类可回收物</t>
    </r>
    <r>
      <rPr>
        <sz val="11"/>
        <rFont val="Times New Roman"/>
        <family val="1"/>
      </rPr>
      <t>25</t>
    </r>
    <r>
      <rPr>
        <sz val="11"/>
        <rFont val="宋体"/>
        <family val="0"/>
      </rPr>
      <t>万吨的分拣中心</t>
    </r>
  </si>
  <si>
    <r>
      <rPr>
        <sz val="11"/>
        <rFont val="宋体"/>
        <family val="0"/>
      </rPr>
      <t>巴中市锦元再生资源综合利用有限公司</t>
    </r>
  </si>
  <si>
    <r>
      <t>市供销社</t>
    </r>
    <r>
      <rPr>
        <sz val="11"/>
        <rFont val="Times New Roman"/>
        <family val="1"/>
      </rPr>
      <t xml:space="preserve">
</t>
    </r>
    <r>
      <rPr>
        <sz val="11"/>
        <rFont val="宋体"/>
        <family val="0"/>
      </rPr>
      <t>巴州区
人民政府</t>
    </r>
  </si>
  <si>
    <t>巴中市2023年市级重点项目建设计划（续建）</t>
  </si>
  <si>
    <t>序号</t>
  </si>
  <si>
    <t>项目名称</t>
  </si>
  <si>
    <r>
      <t>建设</t>
    </r>
    <r>
      <rPr>
        <sz val="11"/>
        <rFont val="黑体"/>
        <family val="3"/>
      </rPr>
      <t xml:space="preserve">
</t>
    </r>
    <r>
      <rPr>
        <sz val="11"/>
        <rFont val="黑体"/>
        <family val="3"/>
      </rPr>
      <t>年限</t>
    </r>
  </si>
  <si>
    <t>建设内容</t>
  </si>
  <si>
    <r>
      <t>截至</t>
    </r>
    <r>
      <rPr>
        <sz val="11"/>
        <rFont val="黑体"/>
        <family val="3"/>
      </rPr>
      <t>2022</t>
    </r>
    <r>
      <rPr>
        <sz val="11"/>
        <rFont val="黑体"/>
        <family val="3"/>
      </rPr>
      <t>年底完成投资</t>
    </r>
  </si>
  <si>
    <r>
      <t>2023</t>
    </r>
    <r>
      <rPr>
        <sz val="11"/>
        <rFont val="黑体"/>
        <family val="3"/>
      </rPr>
      <t>年</t>
    </r>
    <r>
      <rPr>
        <sz val="11"/>
        <rFont val="黑体"/>
        <family val="3"/>
      </rPr>
      <t xml:space="preserve">
</t>
    </r>
    <r>
      <rPr>
        <sz val="11"/>
        <rFont val="黑体"/>
        <family val="3"/>
      </rPr>
      <t>投资计划</t>
    </r>
  </si>
  <si>
    <r>
      <t>2023</t>
    </r>
    <r>
      <rPr>
        <sz val="11"/>
        <rFont val="黑体"/>
        <family val="3"/>
      </rPr>
      <t>年主要形象进度</t>
    </r>
  </si>
  <si>
    <t>项目业主</t>
  </si>
  <si>
    <t>责任单位</t>
  </si>
  <si>
    <t>备注</t>
  </si>
  <si>
    <r>
      <t>合计（</t>
    </r>
    <r>
      <rPr>
        <b/>
        <sz val="11"/>
        <rFont val="Times New Roman"/>
        <family val="1"/>
      </rPr>
      <t>97</t>
    </r>
    <r>
      <rPr>
        <b/>
        <sz val="11"/>
        <rFont val="宋体"/>
        <family val="0"/>
      </rPr>
      <t>个）</t>
    </r>
  </si>
  <si>
    <r>
      <t>一、基础设施（</t>
    </r>
    <r>
      <rPr>
        <b/>
        <sz val="11"/>
        <rFont val="Times New Roman"/>
        <family val="1"/>
      </rPr>
      <t>37</t>
    </r>
    <r>
      <rPr>
        <b/>
        <sz val="11"/>
        <rFont val="宋体"/>
        <family val="0"/>
      </rPr>
      <t>个）</t>
    </r>
  </si>
  <si>
    <r>
      <rPr>
        <b/>
        <sz val="11"/>
        <rFont val="宋体"/>
        <family val="0"/>
      </rPr>
      <t>（一）交通（</t>
    </r>
    <r>
      <rPr>
        <b/>
        <sz val="11"/>
        <rFont val="Times New Roman"/>
        <family val="1"/>
      </rPr>
      <t>20</t>
    </r>
    <r>
      <rPr>
        <b/>
        <sz val="11"/>
        <rFont val="宋体"/>
        <family val="0"/>
      </rPr>
      <t>个）</t>
    </r>
  </si>
  <si>
    <r>
      <t>1.</t>
    </r>
    <r>
      <rPr>
        <b/>
        <sz val="11"/>
        <rFont val="宋体"/>
        <family val="0"/>
      </rPr>
      <t>铁路（</t>
    </r>
    <r>
      <rPr>
        <b/>
        <sz val="11"/>
        <rFont val="Times New Roman"/>
        <family val="1"/>
      </rPr>
      <t>1</t>
    </r>
    <r>
      <rPr>
        <b/>
        <sz val="11"/>
        <rFont val="宋体"/>
        <family val="0"/>
      </rPr>
      <t>个）</t>
    </r>
  </si>
  <si>
    <t>汉巴南铁路南充至巴中段（巴中市境内）</t>
  </si>
  <si>
    <t>2019-2024</t>
  </si>
  <si>
    <r>
      <rPr>
        <sz val="11"/>
        <rFont val="宋体"/>
        <family val="0"/>
      </rPr>
      <t>汉巴南铁路南充至巴中段巴中市境内约</t>
    </r>
    <r>
      <rPr>
        <sz val="11"/>
        <rFont val="Times New Roman"/>
        <family val="1"/>
      </rPr>
      <t>45.02</t>
    </r>
    <r>
      <rPr>
        <sz val="11"/>
        <rFont val="宋体"/>
        <family val="0"/>
      </rPr>
      <t>公里，设计速度目标值</t>
    </r>
    <r>
      <rPr>
        <sz val="11"/>
        <rFont val="Times New Roman"/>
        <family val="1"/>
      </rPr>
      <t>250</t>
    </r>
    <r>
      <rPr>
        <sz val="11"/>
        <rFont val="宋体"/>
        <family val="0"/>
      </rPr>
      <t>公里</t>
    </r>
    <r>
      <rPr>
        <sz val="11"/>
        <rFont val="Times New Roman"/>
        <family val="1"/>
      </rPr>
      <t>/</t>
    </r>
    <r>
      <rPr>
        <sz val="11"/>
        <rFont val="宋体"/>
        <family val="0"/>
      </rPr>
      <t>小时</t>
    </r>
  </si>
  <si>
    <r>
      <rPr>
        <sz val="11"/>
        <rFont val="宋体"/>
        <family val="0"/>
      </rPr>
      <t>完成铺轨、四电工程，站房工程</t>
    </r>
    <r>
      <rPr>
        <sz val="11"/>
        <rFont val="Times New Roman"/>
        <family val="1"/>
      </rPr>
      <t>70%</t>
    </r>
  </si>
  <si>
    <r>
      <t>汉巴南城际铁路</t>
    </r>
    <r>
      <rPr>
        <sz val="11"/>
        <rFont val="Times New Roman"/>
        <family val="1"/>
      </rPr>
      <t xml:space="preserve">
</t>
    </r>
    <r>
      <rPr>
        <sz val="11"/>
        <rFont val="宋体"/>
        <family val="0"/>
      </rPr>
      <t>有限责任公司</t>
    </r>
  </si>
  <si>
    <r>
      <rPr>
        <sz val="11"/>
        <rFont val="宋体"/>
        <family val="0"/>
      </rPr>
      <t>市发展改革委</t>
    </r>
  </si>
  <si>
    <r>
      <t>2.</t>
    </r>
    <r>
      <rPr>
        <b/>
        <sz val="11"/>
        <rFont val="宋体"/>
        <family val="0"/>
      </rPr>
      <t>高速公路（</t>
    </r>
    <r>
      <rPr>
        <b/>
        <sz val="11"/>
        <rFont val="Times New Roman"/>
        <family val="1"/>
      </rPr>
      <t>3</t>
    </r>
    <r>
      <rPr>
        <b/>
        <sz val="11"/>
        <rFont val="宋体"/>
        <family val="0"/>
      </rPr>
      <t>个）</t>
    </r>
  </si>
  <si>
    <r>
      <rPr>
        <sz val="11"/>
        <rFont val="宋体"/>
        <family val="0"/>
      </rPr>
      <t>镇巴（川陕界）至广安高速公路川陕界至王坪段</t>
    </r>
  </si>
  <si>
    <t>2022-2025</t>
  </si>
  <si>
    <r>
      <t>主线全长</t>
    </r>
    <r>
      <rPr>
        <sz val="11"/>
        <rFont val="Times New Roman"/>
        <family val="1"/>
      </rPr>
      <t>46.981</t>
    </r>
    <r>
      <rPr>
        <sz val="11"/>
        <rFont val="宋体"/>
        <family val="0"/>
      </rPr>
      <t>公里，支线全长</t>
    </r>
    <r>
      <rPr>
        <sz val="11"/>
        <rFont val="Times New Roman"/>
        <family val="1"/>
      </rPr>
      <t xml:space="preserve">14.067 </t>
    </r>
    <r>
      <rPr>
        <sz val="11"/>
        <rFont val="宋体"/>
        <family val="0"/>
      </rPr>
      <t>公里。主线采用双向四车道高速公路标准建设，设计速度</t>
    </r>
    <r>
      <rPr>
        <sz val="11"/>
        <rFont val="Times New Roman"/>
        <family val="1"/>
      </rPr>
      <t>100</t>
    </r>
    <r>
      <rPr>
        <sz val="11"/>
        <rFont val="宋体"/>
        <family val="0"/>
      </rPr>
      <t>公里</t>
    </r>
    <r>
      <rPr>
        <sz val="11"/>
        <rFont val="Times New Roman"/>
        <family val="1"/>
      </rPr>
      <t>/</t>
    </r>
    <r>
      <rPr>
        <sz val="11"/>
        <rFont val="宋体"/>
        <family val="0"/>
      </rPr>
      <t>小时，路基宽度</t>
    </r>
    <r>
      <rPr>
        <sz val="11"/>
        <rFont val="Times New Roman"/>
        <family val="1"/>
      </rPr>
      <t>26</t>
    </r>
    <r>
      <rPr>
        <sz val="11"/>
        <rFont val="宋体"/>
        <family val="0"/>
      </rPr>
      <t>米，隧道建筑限界</t>
    </r>
    <r>
      <rPr>
        <sz val="11"/>
        <rFont val="Times New Roman"/>
        <family val="1"/>
      </rPr>
      <t>10.75x5.0</t>
    </r>
    <r>
      <rPr>
        <sz val="11"/>
        <rFont val="宋体"/>
        <family val="0"/>
      </rPr>
      <t>米；两河口支线采用双向四车道高速公路标准建设，设计速度</t>
    </r>
    <r>
      <rPr>
        <sz val="11"/>
        <rFont val="Times New Roman"/>
        <family val="1"/>
      </rPr>
      <t>80</t>
    </r>
    <r>
      <rPr>
        <sz val="11"/>
        <rFont val="宋体"/>
        <family val="0"/>
      </rPr>
      <t>公里</t>
    </r>
    <r>
      <rPr>
        <sz val="11"/>
        <rFont val="Times New Roman"/>
        <family val="1"/>
      </rPr>
      <t>/</t>
    </r>
    <r>
      <rPr>
        <sz val="11"/>
        <rFont val="宋体"/>
        <family val="0"/>
      </rPr>
      <t>小时，路基宽度</t>
    </r>
    <r>
      <rPr>
        <sz val="11"/>
        <rFont val="Times New Roman"/>
        <family val="1"/>
      </rPr>
      <t xml:space="preserve"> 25.5</t>
    </r>
    <r>
      <rPr>
        <sz val="11"/>
        <rFont val="宋体"/>
        <family val="0"/>
      </rPr>
      <t>米，全线采用沥青混凝土路面，桥涵设计汽车荷载采用公路一</t>
    </r>
    <r>
      <rPr>
        <sz val="11"/>
        <rFont val="Times New Roman"/>
        <family val="1"/>
      </rPr>
      <t>I</t>
    </r>
    <r>
      <rPr>
        <sz val="11"/>
        <rFont val="宋体"/>
        <family val="0"/>
      </rPr>
      <t>级</t>
    </r>
  </si>
  <si>
    <r>
      <rPr>
        <sz val="11"/>
        <rFont val="宋体"/>
        <family val="0"/>
      </rPr>
      <t>完成路基工程</t>
    </r>
    <r>
      <rPr>
        <sz val="11"/>
        <rFont val="Times New Roman"/>
        <family val="1"/>
      </rPr>
      <t>15%</t>
    </r>
    <r>
      <rPr>
        <sz val="11"/>
        <rFont val="宋体"/>
        <family val="0"/>
      </rPr>
      <t>，桥涵工程</t>
    </r>
    <r>
      <rPr>
        <sz val="11"/>
        <rFont val="Times New Roman"/>
        <family val="1"/>
      </rPr>
      <t>10%</t>
    </r>
    <r>
      <rPr>
        <sz val="11"/>
        <rFont val="宋体"/>
        <family val="0"/>
      </rPr>
      <t>，隧道工程</t>
    </r>
    <r>
      <rPr>
        <sz val="11"/>
        <rFont val="Times New Roman"/>
        <family val="1"/>
      </rPr>
      <t>10%</t>
    </r>
  </si>
  <si>
    <r>
      <t>四川镇广高速公路</t>
    </r>
    <r>
      <rPr>
        <sz val="11"/>
        <rFont val="Times New Roman"/>
        <family val="1"/>
      </rPr>
      <t xml:space="preserve">
</t>
    </r>
    <r>
      <rPr>
        <sz val="11"/>
        <rFont val="宋体"/>
        <family val="0"/>
      </rPr>
      <t>有限责任公司</t>
    </r>
  </si>
  <si>
    <r>
      <rPr>
        <sz val="11"/>
        <rFont val="宋体"/>
        <family val="0"/>
      </rPr>
      <t>市交通运输局</t>
    </r>
  </si>
  <si>
    <r>
      <rPr>
        <sz val="11"/>
        <rFont val="宋体"/>
        <family val="0"/>
      </rPr>
      <t>镇巴（川陕界）至广安高速公路通江至广安段</t>
    </r>
  </si>
  <si>
    <t>2021-2024</t>
  </si>
  <si>
    <r>
      <rPr>
        <sz val="11"/>
        <rFont val="宋体"/>
        <family val="0"/>
      </rPr>
      <t>巴中境内全长</t>
    </r>
    <r>
      <rPr>
        <sz val="11"/>
        <rFont val="Times New Roman"/>
        <family val="1"/>
      </rPr>
      <t>59.8</t>
    </r>
    <r>
      <rPr>
        <sz val="11"/>
        <rFont val="宋体"/>
        <family val="0"/>
      </rPr>
      <t>公里。全线采用双向四车道高速公路标准建设，</t>
    </r>
    <r>
      <rPr>
        <sz val="11"/>
        <rFont val="Times New Roman"/>
        <family val="1"/>
      </rPr>
      <t xml:space="preserve"> </t>
    </r>
    <r>
      <rPr>
        <sz val="11"/>
        <rFont val="宋体"/>
        <family val="0"/>
      </rPr>
      <t>设计速度</t>
    </r>
    <r>
      <rPr>
        <sz val="11"/>
        <rFont val="Times New Roman"/>
        <family val="1"/>
      </rPr>
      <t>100</t>
    </r>
    <r>
      <rPr>
        <sz val="11"/>
        <rFont val="宋体"/>
        <family val="0"/>
      </rPr>
      <t>公里</t>
    </r>
    <r>
      <rPr>
        <sz val="11"/>
        <rFont val="Times New Roman"/>
        <family val="1"/>
      </rPr>
      <t>/</t>
    </r>
    <r>
      <rPr>
        <sz val="11"/>
        <rFont val="宋体"/>
        <family val="0"/>
      </rPr>
      <t>小时，路基宽度</t>
    </r>
    <r>
      <rPr>
        <sz val="11"/>
        <rFont val="Times New Roman"/>
        <family val="1"/>
      </rPr>
      <t>26</t>
    </r>
    <r>
      <rPr>
        <sz val="11"/>
        <rFont val="宋体"/>
        <family val="0"/>
      </rPr>
      <t>米。桥涵设计汽车荷载采用公路一</t>
    </r>
    <r>
      <rPr>
        <sz val="11"/>
        <rFont val="Times New Roman"/>
        <family val="1"/>
      </rPr>
      <t>I</t>
    </r>
    <r>
      <rPr>
        <sz val="11"/>
        <rFont val="宋体"/>
        <family val="0"/>
      </rPr>
      <t>级。隧道建筑限界</t>
    </r>
    <r>
      <rPr>
        <sz val="11"/>
        <rFont val="Times New Roman"/>
        <family val="1"/>
      </rPr>
      <t>10.75x5.0</t>
    </r>
    <r>
      <rPr>
        <sz val="11"/>
        <rFont val="宋体"/>
        <family val="0"/>
      </rPr>
      <t>米。全线采用沥青混凝土路面</t>
    </r>
  </si>
  <si>
    <r>
      <rPr>
        <sz val="11"/>
        <rFont val="宋体"/>
        <family val="0"/>
      </rPr>
      <t>完成路基工程</t>
    </r>
    <r>
      <rPr>
        <sz val="11"/>
        <rFont val="Times New Roman"/>
        <family val="1"/>
      </rPr>
      <t>25%</t>
    </r>
    <r>
      <rPr>
        <sz val="11"/>
        <rFont val="宋体"/>
        <family val="0"/>
      </rPr>
      <t>，桥涵工程</t>
    </r>
    <r>
      <rPr>
        <sz val="11"/>
        <rFont val="Times New Roman"/>
        <family val="1"/>
      </rPr>
      <t>15%</t>
    </r>
    <r>
      <rPr>
        <sz val="11"/>
        <rFont val="宋体"/>
        <family val="0"/>
      </rPr>
      <t>，隧道工程</t>
    </r>
    <r>
      <rPr>
        <sz val="11"/>
        <rFont val="Times New Roman"/>
        <family val="1"/>
      </rPr>
      <t>15%</t>
    </r>
    <r>
      <rPr>
        <sz val="11"/>
        <rFont val="宋体"/>
        <family val="0"/>
      </rPr>
      <t>，土地证拆</t>
    </r>
    <r>
      <rPr>
        <sz val="11"/>
        <rFont val="Times New Roman"/>
        <family val="1"/>
      </rPr>
      <t>100%</t>
    </r>
  </si>
  <si>
    <r>
      <rPr>
        <sz val="11"/>
        <rFont val="宋体"/>
        <family val="0"/>
      </rPr>
      <t>苍巴高速公路</t>
    </r>
  </si>
  <si>
    <t>2020-2025</t>
  </si>
  <si>
    <r>
      <rPr>
        <sz val="11"/>
        <rFont val="宋体"/>
        <family val="0"/>
      </rPr>
      <t>路线全长约</t>
    </r>
    <r>
      <rPr>
        <sz val="11"/>
        <rFont val="Times New Roman"/>
        <family val="1"/>
      </rPr>
      <t>42.695</t>
    </r>
    <r>
      <rPr>
        <sz val="11"/>
        <rFont val="宋体"/>
        <family val="0"/>
      </rPr>
      <t>公里，全线采用双向四车道高速公路标准建设，设计时速</t>
    </r>
    <r>
      <rPr>
        <sz val="11"/>
        <rFont val="Times New Roman"/>
        <family val="1"/>
      </rPr>
      <t>80</t>
    </r>
    <r>
      <rPr>
        <sz val="11"/>
        <rFont val="宋体"/>
        <family val="0"/>
      </rPr>
      <t>公里</t>
    </r>
    <r>
      <rPr>
        <sz val="11"/>
        <rFont val="Times New Roman"/>
        <family val="1"/>
      </rPr>
      <t>/</t>
    </r>
    <r>
      <rPr>
        <sz val="11"/>
        <rFont val="宋体"/>
        <family val="0"/>
      </rPr>
      <t>小时，路基宽</t>
    </r>
    <r>
      <rPr>
        <sz val="11"/>
        <rFont val="Times New Roman"/>
        <family val="1"/>
      </rPr>
      <t>25.5</t>
    </r>
    <r>
      <rPr>
        <sz val="11"/>
        <rFont val="宋体"/>
        <family val="0"/>
      </rPr>
      <t>米</t>
    </r>
  </si>
  <si>
    <r>
      <rPr>
        <sz val="11"/>
        <rFont val="宋体"/>
        <family val="0"/>
      </rPr>
      <t>完成路基工程</t>
    </r>
    <r>
      <rPr>
        <sz val="11"/>
        <rFont val="Times New Roman"/>
        <family val="1"/>
      </rPr>
      <t>35%</t>
    </r>
    <r>
      <rPr>
        <sz val="11"/>
        <rFont val="宋体"/>
        <family val="0"/>
      </rPr>
      <t>，桥涵工程</t>
    </r>
    <r>
      <rPr>
        <sz val="11"/>
        <rFont val="Times New Roman"/>
        <family val="1"/>
      </rPr>
      <t>30%</t>
    </r>
    <r>
      <rPr>
        <sz val="11"/>
        <rFont val="宋体"/>
        <family val="0"/>
      </rPr>
      <t>，隧道工程</t>
    </r>
    <r>
      <rPr>
        <sz val="11"/>
        <rFont val="Times New Roman"/>
        <family val="1"/>
      </rPr>
      <t>30%</t>
    </r>
  </si>
  <si>
    <r>
      <rPr>
        <sz val="11"/>
        <rFont val="宋体"/>
        <family val="0"/>
      </rPr>
      <t>四川成绵苍巴高速公路有限责任公司</t>
    </r>
  </si>
  <si>
    <r>
      <t>3.</t>
    </r>
    <r>
      <rPr>
        <b/>
        <sz val="11"/>
        <rFont val="宋体"/>
        <family val="0"/>
      </rPr>
      <t>国省干道（</t>
    </r>
    <r>
      <rPr>
        <b/>
        <sz val="11"/>
        <rFont val="Times New Roman"/>
        <family val="1"/>
      </rPr>
      <t>7</t>
    </r>
    <r>
      <rPr>
        <b/>
        <sz val="11"/>
        <rFont val="宋体"/>
        <family val="0"/>
      </rPr>
      <t>个）</t>
    </r>
  </si>
  <si>
    <r>
      <t>G245</t>
    </r>
    <r>
      <rPr>
        <sz val="11"/>
        <color indexed="8"/>
        <rFont val="宋体"/>
        <family val="0"/>
      </rPr>
      <t>巴中至梁永公路</t>
    </r>
  </si>
  <si>
    <t>2020-2024</t>
  </si>
  <si>
    <r>
      <t>新建沥青砼路面高等级公路</t>
    </r>
    <r>
      <rPr>
        <sz val="11"/>
        <color indexed="8"/>
        <rFont val="Times New Roman"/>
        <family val="1"/>
      </rPr>
      <t>20</t>
    </r>
    <r>
      <rPr>
        <sz val="11"/>
        <color indexed="8"/>
        <rFont val="宋体"/>
        <family val="0"/>
      </rPr>
      <t>公里，其中城市主次干道宽</t>
    </r>
    <r>
      <rPr>
        <sz val="11"/>
        <color indexed="8"/>
        <rFont val="Times New Roman"/>
        <family val="1"/>
      </rPr>
      <t>30</t>
    </r>
    <r>
      <rPr>
        <sz val="11"/>
        <color indexed="8"/>
        <rFont val="宋体"/>
        <family val="0"/>
      </rPr>
      <t>米长</t>
    </r>
    <r>
      <rPr>
        <sz val="11"/>
        <color indexed="8"/>
        <rFont val="Times New Roman"/>
        <family val="1"/>
      </rPr>
      <t>0.9</t>
    </r>
    <r>
      <rPr>
        <sz val="11"/>
        <color indexed="8"/>
        <rFont val="宋体"/>
        <family val="0"/>
      </rPr>
      <t>公里；二级公路宽</t>
    </r>
    <r>
      <rPr>
        <sz val="11"/>
        <color indexed="8"/>
        <rFont val="Times New Roman"/>
        <family val="1"/>
      </rPr>
      <t>12</t>
    </r>
    <r>
      <rPr>
        <sz val="11"/>
        <color indexed="8"/>
        <rFont val="宋体"/>
        <family val="0"/>
      </rPr>
      <t>米</t>
    </r>
    <r>
      <rPr>
        <sz val="11"/>
        <color indexed="8"/>
        <rFont val="Times New Roman"/>
        <family val="1"/>
      </rPr>
      <t>19.1</t>
    </r>
    <r>
      <rPr>
        <sz val="11"/>
        <color indexed="8"/>
        <rFont val="宋体"/>
        <family val="0"/>
      </rPr>
      <t>公里</t>
    </r>
  </si>
  <si>
    <r>
      <rPr>
        <sz val="11"/>
        <rFont val="宋体"/>
        <family val="0"/>
      </rPr>
      <t>建成巴城至三江段公路，三江至梁永段路基和土石方工程及三江两座特大桥下部结构完工</t>
    </r>
  </si>
  <si>
    <r>
      <rPr>
        <sz val="11"/>
        <color indexed="8"/>
        <rFont val="宋体"/>
        <family val="0"/>
      </rPr>
      <t>巴中中交川商投资建设有限公司</t>
    </r>
  </si>
  <si>
    <r>
      <t>S</t>
    </r>
    <r>
      <rPr>
        <sz val="11"/>
        <rFont val="Times New Roman"/>
        <family val="1"/>
      </rPr>
      <t>408</t>
    </r>
    <r>
      <rPr>
        <sz val="11"/>
        <rFont val="宋体"/>
        <family val="0"/>
      </rPr>
      <t>线鹿角垭隧道</t>
    </r>
  </si>
  <si>
    <r>
      <t>全长</t>
    </r>
    <r>
      <rPr>
        <sz val="11"/>
        <rFont val="Times New Roman"/>
        <family val="1"/>
      </rPr>
      <t>6.1</t>
    </r>
    <r>
      <rPr>
        <sz val="11"/>
        <rFont val="宋体"/>
        <family val="0"/>
      </rPr>
      <t>公里，其中隧道</t>
    </r>
    <r>
      <rPr>
        <sz val="11"/>
        <rFont val="Times New Roman"/>
        <family val="1"/>
      </rPr>
      <t>3</t>
    </r>
    <r>
      <rPr>
        <sz val="11"/>
        <rFont val="宋体"/>
        <family val="0"/>
      </rPr>
      <t>公里，连接线</t>
    </r>
    <r>
      <rPr>
        <sz val="11"/>
        <rFont val="Times New Roman"/>
        <family val="1"/>
      </rPr>
      <t>3.1</t>
    </r>
    <r>
      <rPr>
        <sz val="11"/>
        <rFont val="宋体"/>
        <family val="0"/>
      </rPr>
      <t>公里</t>
    </r>
  </si>
  <si>
    <r>
      <t>完成隧道掘进</t>
    </r>
    <r>
      <rPr>
        <sz val="11"/>
        <rFont val="Times New Roman"/>
        <family val="1"/>
      </rPr>
      <t>1.2</t>
    </r>
    <r>
      <rPr>
        <sz val="11"/>
        <rFont val="宋体"/>
        <family val="0"/>
      </rPr>
      <t>公里，完成连接线</t>
    </r>
    <r>
      <rPr>
        <sz val="11"/>
        <rFont val="Times New Roman"/>
        <family val="1"/>
      </rPr>
      <t>2</t>
    </r>
    <r>
      <rPr>
        <sz val="11"/>
        <rFont val="宋体"/>
        <family val="0"/>
      </rPr>
      <t>公里，完成桥梁下部结构</t>
    </r>
  </si>
  <si>
    <r>
      <t>南江鹿角垭项目管理</t>
    </r>
    <r>
      <rPr>
        <sz val="11"/>
        <rFont val="Times New Roman"/>
        <family val="1"/>
      </rPr>
      <t xml:space="preserve">
</t>
    </r>
    <r>
      <rPr>
        <sz val="11"/>
        <rFont val="宋体"/>
        <family val="0"/>
      </rPr>
      <t>有限公司</t>
    </r>
  </si>
  <si>
    <r>
      <t>S204</t>
    </r>
    <r>
      <rPr>
        <sz val="11"/>
        <rFont val="宋体"/>
        <family val="0"/>
      </rPr>
      <t>线诺（水河）华（蓥）公路通江县城至诺水河段新建工程</t>
    </r>
  </si>
  <si>
    <r>
      <rPr>
        <sz val="11"/>
        <rFont val="宋体"/>
        <family val="0"/>
      </rPr>
      <t>全长</t>
    </r>
    <r>
      <rPr>
        <sz val="11"/>
        <rFont val="Times New Roman"/>
        <family val="1"/>
      </rPr>
      <t>53.372</t>
    </r>
    <r>
      <rPr>
        <sz val="11"/>
        <rFont val="宋体"/>
        <family val="0"/>
      </rPr>
      <t>公里，一级公路技术标准，路面宽</t>
    </r>
    <r>
      <rPr>
        <sz val="11"/>
        <rFont val="Times New Roman"/>
        <family val="1"/>
      </rPr>
      <t>21.5</t>
    </r>
    <r>
      <rPr>
        <sz val="11"/>
        <rFont val="宋体"/>
        <family val="0"/>
      </rPr>
      <t>米</t>
    </r>
  </si>
  <si>
    <r>
      <rPr>
        <sz val="11"/>
        <rFont val="宋体"/>
        <family val="0"/>
      </rPr>
      <t>完成涪阳至板桥镇段路基工程</t>
    </r>
  </si>
  <si>
    <r>
      <t>通江县文旅康养投资</t>
    </r>
    <r>
      <rPr>
        <sz val="11"/>
        <rFont val="Times New Roman"/>
        <family val="1"/>
      </rPr>
      <t xml:space="preserve">
</t>
    </r>
    <r>
      <rPr>
        <sz val="11"/>
        <rFont val="宋体"/>
        <family val="0"/>
      </rPr>
      <t>有限公司</t>
    </r>
  </si>
  <si>
    <r>
      <t>通江县</t>
    </r>
    <r>
      <rPr>
        <sz val="11"/>
        <rFont val="Times New Roman"/>
        <family val="1"/>
      </rPr>
      <t xml:space="preserve">
</t>
    </r>
    <r>
      <rPr>
        <sz val="11"/>
        <rFont val="宋体"/>
        <family val="0"/>
      </rPr>
      <t>人民政府</t>
    </r>
  </si>
  <si>
    <r>
      <rPr>
        <sz val="11"/>
        <rFont val="宋体"/>
        <family val="0"/>
      </rPr>
      <t>山花顶隧道及引道</t>
    </r>
  </si>
  <si>
    <r>
      <rPr>
        <sz val="11"/>
        <rFont val="宋体"/>
        <family val="0"/>
      </rPr>
      <t>全长</t>
    </r>
    <r>
      <rPr>
        <sz val="11"/>
        <rFont val="Times New Roman"/>
        <family val="1"/>
      </rPr>
      <t>5.7</t>
    </r>
    <r>
      <rPr>
        <sz val="11"/>
        <rFont val="宋体"/>
        <family val="0"/>
      </rPr>
      <t>公里，一级公路标准，其中隧道长</t>
    </r>
    <r>
      <rPr>
        <sz val="11"/>
        <rFont val="Times New Roman"/>
        <family val="1"/>
      </rPr>
      <t>4.2</t>
    </r>
    <r>
      <rPr>
        <sz val="11"/>
        <rFont val="宋体"/>
        <family val="0"/>
      </rPr>
      <t>公里，路基宽度</t>
    </r>
    <r>
      <rPr>
        <sz val="11"/>
        <rFont val="Times New Roman"/>
        <family val="1"/>
      </rPr>
      <t>21.5</t>
    </r>
    <r>
      <rPr>
        <sz val="11"/>
        <rFont val="宋体"/>
        <family val="0"/>
      </rPr>
      <t>米，双向四车道</t>
    </r>
  </si>
  <si>
    <r>
      <rPr>
        <sz val="11"/>
        <rFont val="宋体"/>
        <family val="0"/>
      </rPr>
      <t>隧道开挖掘进</t>
    </r>
    <r>
      <rPr>
        <sz val="11"/>
        <rFont val="Times New Roman"/>
        <family val="1"/>
      </rPr>
      <t>2000</t>
    </r>
    <r>
      <rPr>
        <sz val="11"/>
        <rFont val="宋体"/>
        <family val="0"/>
      </rPr>
      <t>米及</t>
    </r>
    <r>
      <rPr>
        <sz val="11"/>
        <rFont val="Times New Roman"/>
        <family val="1"/>
      </rPr>
      <t>1</t>
    </r>
    <r>
      <rPr>
        <sz val="11"/>
        <rFont val="宋体"/>
        <family val="0"/>
      </rPr>
      <t>公里路基工程</t>
    </r>
  </si>
  <si>
    <r>
      <t>G542</t>
    </r>
    <r>
      <rPr>
        <sz val="11"/>
        <rFont val="宋体"/>
        <family val="0"/>
      </rPr>
      <t>坦溪至金宝大道</t>
    </r>
  </si>
  <si>
    <t>2018-2023</t>
  </si>
  <si>
    <r>
      <rPr>
        <sz val="11"/>
        <rFont val="宋体"/>
        <family val="0"/>
      </rPr>
      <t>路线全长</t>
    </r>
    <r>
      <rPr>
        <sz val="11"/>
        <rFont val="Times New Roman"/>
        <family val="1"/>
      </rPr>
      <t>9</t>
    </r>
    <r>
      <rPr>
        <sz val="11"/>
        <rFont val="宋体"/>
        <family val="0"/>
      </rPr>
      <t>公里，按照一级公路技术标准建设，路基宽度</t>
    </r>
    <r>
      <rPr>
        <sz val="11"/>
        <rFont val="Times New Roman"/>
        <family val="1"/>
      </rPr>
      <t>12</t>
    </r>
    <r>
      <rPr>
        <sz val="11"/>
        <rFont val="宋体"/>
        <family val="0"/>
      </rPr>
      <t>米，沥青砼路面</t>
    </r>
  </si>
  <si>
    <r>
      <t>平昌共建交通投资</t>
    </r>
    <r>
      <rPr>
        <sz val="11"/>
        <rFont val="Times New Roman"/>
        <family val="1"/>
      </rPr>
      <t xml:space="preserve">
</t>
    </r>
    <r>
      <rPr>
        <sz val="11"/>
        <rFont val="宋体"/>
        <family val="0"/>
      </rPr>
      <t>有限公司</t>
    </r>
  </si>
  <si>
    <t>诺水河至光雾山公路（米仓大道）</t>
  </si>
  <si>
    <r>
      <t>全长</t>
    </r>
    <r>
      <rPr>
        <sz val="11"/>
        <rFont val="Times New Roman"/>
        <family val="1"/>
      </rPr>
      <t>85.385</t>
    </r>
    <r>
      <rPr>
        <sz val="11"/>
        <rFont val="宋体"/>
        <family val="0"/>
      </rPr>
      <t>公里，一级公路标准，设计速度为</t>
    </r>
    <r>
      <rPr>
        <sz val="11"/>
        <rFont val="Times New Roman"/>
        <family val="1"/>
      </rPr>
      <t>60</t>
    </r>
    <r>
      <rPr>
        <sz val="11"/>
        <rFont val="宋体"/>
        <family val="0"/>
      </rPr>
      <t>公里</t>
    </r>
    <r>
      <rPr>
        <sz val="11"/>
        <rFont val="Times New Roman"/>
        <family val="1"/>
      </rPr>
      <t>/</t>
    </r>
    <r>
      <rPr>
        <sz val="11"/>
        <rFont val="宋体"/>
        <family val="0"/>
      </rPr>
      <t>小时，全线共有隧道</t>
    </r>
    <r>
      <rPr>
        <sz val="11"/>
        <rFont val="Times New Roman"/>
        <family val="1"/>
      </rPr>
      <t>13</t>
    </r>
    <r>
      <rPr>
        <sz val="11"/>
        <rFont val="宋体"/>
        <family val="0"/>
      </rPr>
      <t>座，其中特长隧道</t>
    </r>
    <r>
      <rPr>
        <sz val="11"/>
        <rFont val="Times New Roman"/>
        <family val="1"/>
      </rPr>
      <t>4</t>
    </r>
    <r>
      <rPr>
        <sz val="11"/>
        <rFont val="宋体"/>
        <family val="0"/>
      </rPr>
      <t>座，桥梁</t>
    </r>
    <r>
      <rPr>
        <sz val="11"/>
        <rFont val="Times New Roman"/>
        <family val="1"/>
      </rPr>
      <t>116</t>
    </r>
    <r>
      <rPr>
        <sz val="11"/>
        <rFont val="宋体"/>
        <family val="0"/>
      </rPr>
      <t>座，桥隧比</t>
    </r>
    <r>
      <rPr>
        <sz val="11"/>
        <rFont val="Times New Roman"/>
        <family val="1"/>
      </rPr>
      <t>67.9%</t>
    </r>
  </si>
  <si>
    <r>
      <rPr>
        <sz val="11"/>
        <rFont val="宋体"/>
        <family val="0"/>
      </rPr>
      <t>全线主要控制性工程开工，完成路基工程量至</t>
    </r>
    <r>
      <rPr>
        <sz val="11"/>
        <rFont val="Times New Roman"/>
        <family val="1"/>
      </rPr>
      <t>75%</t>
    </r>
    <r>
      <rPr>
        <sz val="11"/>
        <rFont val="宋体"/>
        <family val="0"/>
      </rPr>
      <t>、桥梁工程至</t>
    </r>
    <r>
      <rPr>
        <sz val="11"/>
        <rFont val="Times New Roman"/>
        <family val="1"/>
      </rPr>
      <t>60%</t>
    </r>
    <r>
      <rPr>
        <sz val="11"/>
        <rFont val="宋体"/>
        <family val="0"/>
      </rPr>
      <t>、隧道工程至</t>
    </r>
    <r>
      <rPr>
        <sz val="11"/>
        <rFont val="Times New Roman"/>
        <family val="1"/>
      </rPr>
      <t>60%</t>
    </r>
  </si>
  <si>
    <r>
      <t>四川米仓山建设工程</t>
    </r>
    <r>
      <rPr>
        <sz val="11"/>
        <rFont val="Times New Roman"/>
        <family val="1"/>
      </rPr>
      <t xml:space="preserve">
</t>
    </r>
    <r>
      <rPr>
        <sz val="11"/>
        <rFont val="宋体"/>
        <family val="0"/>
      </rPr>
      <t>有限公司</t>
    </r>
  </si>
  <si>
    <r>
      <t>文旅新区</t>
    </r>
    <r>
      <rPr>
        <sz val="11"/>
        <rFont val="Times New Roman"/>
        <family val="1"/>
      </rPr>
      <t xml:space="preserve">
</t>
    </r>
    <r>
      <rPr>
        <sz val="11"/>
        <rFont val="宋体"/>
        <family val="0"/>
      </rPr>
      <t>管委会</t>
    </r>
    <r>
      <rPr>
        <sz val="11"/>
        <rFont val="Times New Roman"/>
        <family val="1"/>
      </rPr>
      <t xml:space="preserve">
</t>
    </r>
    <r>
      <rPr>
        <sz val="11"/>
        <rFont val="宋体"/>
        <family val="0"/>
      </rPr>
      <t>市文旅集团</t>
    </r>
  </si>
  <si>
    <r>
      <t>G244</t>
    </r>
    <r>
      <rPr>
        <sz val="11"/>
        <rFont val="宋体"/>
        <family val="0"/>
      </rPr>
      <t>、</t>
    </r>
    <r>
      <rPr>
        <sz val="11"/>
        <rFont val="Times New Roman"/>
        <family val="1"/>
      </rPr>
      <t>G347</t>
    </r>
    <r>
      <rPr>
        <sz val="11"/>
        <rFont val="宋体"/>
        <family val="0"/>
      </rPr>
      <t>、</t>
    </r>
    <r>
      <rPr>
        <sz val="11"/>
        <rFont val="Times New Roman"/>
        <family val="1"/>
      </rPr>
      <t>G542</t>
    </r>
    <r>
      <rPr>
        <sz val="11"/>
        <rFont val="宋体"/>
        <family val="0"/>
      </rPr>
      <t>线巴城过境公路</t>
    </r>
  </si>
  <si>
    <r>
      <t>全长约</t>
    </r>
    <r>
      <rPr>
        <sz val="11"/>
        <rFont val="Times New Roman"/>
        <family val="1"/>
      </rPr>
      <t>52.24</t>
    </r>
    <r>
      <rPr>
        <sz val="11"/>
        <rFont val="宋体"/>
        <family val="0"/>
      </rPr>
      <t>公里，其中：新建路线约</t>
    </r>
    <r>
      <rPr>
        <sz val="11"/>
        <rFont val="Times New Roman"/>
        <family val="1"/>
      </rPr>
      <t>50.77</t>
    </r>
    <r>
      <rPr>
        <sz val="11"/>
        <rFont val="宋体"/>
        <family val="0"/>
      </rPr>
      <t>公里，完全利用约</t>
    </r>
    <r>
      <rPr>
        <sz val="11"/>
        <rFont val="Times New Roman"/>
        <family val="1"/>
      </rPr>
      <t>1.47</t>
    </r>
    <r>
      <rPr>
        <sz val="11"/>
        <rFont val="宋体"/>
        <family val="0"/>
      </rPr>
      <t>公里，一级公路标准，设计速度</t>
    </r>
    <r>
      <rPr>
        <sz val="11"/>
        <rFont val="Times New Roman"/>
        <family val="1"/>
      </rPr>
      <t>60</t>
    </r>
    <r>
      <rPr>
        <sz val="11"/>
        <rFont val="宋体"/>
        <family val="0"/>
      </rPr>
      <t>公里</t>
    </r>
    <r>
      <rPr>
        <sz val="11"/>
        <rFont val="Times New Roman"/>
        <family val="1"/>
      </rPr>
      <t>/</t>
    </r>
    <r>
      <rPr>
        <sz val="11"/>
        <rFont val="宋体"/>
        <family val="0"/>
      </rPr>
      <t>小时</t>
    </r>
  </si>
  <si>
    <r>
      <rPr>
        <sz val="11"/>
        <rFont val="宋体"/>
        <family val="0"/>
      </rPr>
      <t>路基工程完成</t>
    </r>
    <r>
      <rPr>
        <sz val="11"/>
        <rFont val="Times New Roman"/>
        <family val="1"/>
      </rPr>
      <t>15%</t>
    </r>
    <r>
      <rPr>
        <sz val="11"/>
        <rFont val="宋体"/>
        <family val="0"/>
      </rPr>
      <t>，桥梁工程完成</t>
    </r>
    <r>
      <rPr>
        <sz val="11"/>
        <rFont val="Times New Roman"/>
        <family val="1"/>
      </rPr>
      <t>15%，隧道工程完成15%</t>
    </r>
  </si>
  <si>
    <r>
      <t>市国有资产投资</t>
    </r>
    <r>
      <rPr>
        <sz val="11"/>
        <rFont val="Times New Roman"/>
        <family val="1"/>
      </rPr>
      <t xml:space="preserve">
</t>
    </r>
    <r>
      <rPr>
        <sz val="11"/>
        <rFont val="宋体"/>
        <family val="0"/>
      </rPr>
      <t>有限责任公司</t>
    </r>
  </si>
  <si>
    <r>
      <t>4.</t>
    </r>
    <r>
      <rPr>
        <b/>
        <sz val="11"/>
        <rFont val="宋体"/>
        <family val="0"/>
      </rPr>
      <t>旅游道路（</t>
    </r>
    <r>
      <rPr>
        <b/>
        <sz val="11"/>
        <rFont val="Times New Roman"/>
        <family val="1"/>
      </rPr>
      <t>3个）</t>
    </r>
  </si>
  <si>
    <r>
      <rPr>
        <sz val="11"/>
        <color indexed="8"/>
        <rFont val="宋体"/>
        <family val="0"/>
      </rPr>
      <t>巴州区近郊旅游环线公路</t>
    </r>
  </si>
  <si>
    <r>
      <t>新建旅游环线公路</t>
    </r>
    <r>
      <rPr>
        <sz val="11"/>
        <color indexed="8"/>
        <rFont val="Times New Roman"/>
        <family val="1"/>
      </rPr>
      <t>84.75</t>
    </r>
    <r>
      <rPr>
        <sz val="11"/>
        <color indexed="8"/>
        <rFont val="宋体"/>
        <family val="0"/>
      </rPr>
      <t>公里，二级</t>
    </r>
    <r>
      <rPr>
        <sz val="11"/>
        <color indexed="8"/>
        <rFont val="Times New Roman"/>
        <family val="1"/>
      </rPr>
      <t>/</t>
    </r>
    <r>
      <rPr>
        <sz val="11"/>
        <color indexed="8"/>
        <rFont val="宋体"/>
        <family val="0"/>
      </rPr>
      <t>三级公路标准，路面宽</t>
    </r>
    <r>
      <rPr>
        <sz val="11"/>
        <color indexed="8"/>
        <rFont val="Times New Roman"/>
        <family val="1"/>
      </rPr>
      <t>6.5-10</t>
    </r>
    <r>
      <rPr>
        <sz val="11"/>
        <color indexed="8"/>
        <rFont val="宋体"/>
        <family val="0"/>
      </rPr>
      <t>米，沥青砼路面</t>
    </r>
  </si>
  <si>
    <r>
      <rPr>
        <sz val="11"/>
        <color indexed="8"/>
        <rFont val="宋体"/>
        <family val="0"/>
      </rPr>
      <t>青包山至阴灵山至枣林段和凤头山至古楼山段旅游环线路建设工程完工</t>
    </r>
  </si>
  <si>
    <r>
      <t>巴州区农村公路</t>
    </r>
    <r>
      <rPr>
        <sz val="11"/>
        <color indexed="8"/>
        <rFont val="Times New Roman"/>
        <family val="1"/>
      </rPr>
      <t xml:space="preserve">
</t>
    </r>
    <r>
      <rPr>
        <sz val="11"/>
        <color indexed="8"/>
        <rFont val="宋体"/>
        <family val="0"/>
      </rPr>
      <t>发展服务中心</t>
    </r>
  </si>
  <si>
    <r>
      <rPr>
        <sz val="11"/>
        <rFont val="宋体"/>
        <family val="0"/>
      </rPr>
      <t>金宝山产业环线道路</t>
    </r>
  </si>
  <si>
    <t>2022-2023</t>
  </si>
  <si>
    <r>
      <rPr>
        <sz val="11"/>
        <rFont val="宋体"/>
        <family val="0"/>
      </rPr>
      <t>新（改）建道路</t>
    </r>
    <r>
      <rPr>
        <sz val="11"/>
        <rFont val="Times New Roman"/>
        <family val="1"/>
      </rPr>
      <t>53.505</t>
    </r>
    <r>
      <rPr>
        <sz val="11"/>
        <rFont val="宋体"/>
        <family val="0"/>
      </rPr>
      <t>公里，四级公路标准，路面宽度</t>
    </r>
    <r>
      <rPr>
        <sz val="11"/>
        <rFont val="Times New Roman"/>
        <family val="1"/>
      </rPr>
      <t>4.5/6.5</t>
    </r>
    <r>
      <rPr>
        <sz val="11"/>
        <rFont val="宋体"/>
        <family val="0"/>
      </rPr>
      <t>米等，沥青砼路面和水泥混凝土路面</t>
    </r>
  </si>
  <si>
    <r>
      <t>平昌金宝新鑫投资</t>
    </r>
    <r>
      <rPr>
        <sz val="11"/>
        <rFont val="Times New Roman"/>
        <family val="1"/>
      </rPr>
      <t xml:space="preserve">
</t>
    </r>
    <r>
      <rPr>
        <sz val="11"/>
        <rFont val="宋体"/>
        <family val="0"/>
      </rPr>
      <t>有限公司</t>
    </r>
  </si>
  <si>
    <r>
      <rPr>
        <sz val="11"/>
        <rFont val="宋体"/>
        <family val="0"/>
      </rPr>
      <t>川陕革命根据地红军烈士陵园第一批交通专项重点建设</t>
    </r>
  </si>
  <si>
    <r>
      <t>新（改）建王坪烈士陵园景区内环外环道路、龙凤场镇（酒店垭）至唱歌镇（苦竹滩桥）红色旅游公路等</t>
    </r>
    <r>
      <rPr>
        <sz val="11"/>
        <rFont val="Times New Roman"/>
        <family val="1"/>
      </rPr>
      <t>13</t>
    </r>
    <r>
      <rPr>
        <sz val="11"/>
        <rFont val="宋体"/>
        <family val="0"/>
      </rPr>
      <t>条道路，总里程长</t>
    </r>
    <r>
      <rPr>
        <sz val="11"/>
        <rFont val="Times New Roman"/>
        <family val="1"/>
      </rPr>
      <t>199.8</t>
    </r>
    <r>
      <rPr>
        <sz val="11"/>
        <rFont val="宋体"/>
        <family val="0"/>
      </rPr>
      <t>公里</t>
    </r>
  </si>
  <si>
    <r>
      <rPr>
        <sz val="11"/>
        <rFont val="宋体"/>
        <family val="0"/>
      </rPr>
      <t>完成洪口至竹峪、沙溪至胜利、</t>
    </r>
    <r>
      <rPr>
        <sz val="11"/>
        <rFont val="Times New Roman"/>
        <family val="1"/>
      </rPr>
      <t>S408</t>
    </r>
    <r>
      <rPr>
        <sz val="11"/>
        <rFont val="宋体"/>
        <family val="0"/>
      </rPr>
      <t>铁溪镇梨树坪村至冉家坝等</t>
    </r>
    <r>
      <rPr>
        <sz val="11"/>
        <rFont val="Times New Roman"/>
        <family val="1"/>
      </rPr>
      <t>11</t>
    </r>
    <r>
      <rPr>
        <sz val="11"/>
        <rFont val="宋体"/>
        <family val="0"/>
      </rPr>
      <t>条道路建设，</t>
    </r>
    <r>
      <rPr>
        <sz val="11"/>
        <rFont val="Times New Roman"/>
        <family val="1"/>
      </rPr>
      <t>S302</t>
    </r>
    <r>
      <rPr>
        <sz val="11"/>
        <rFont val="宋体"/>
        <family val="0"/>
      </rPr>
      <t>涪阳至南江北极段改建工程完成路基工程，</t>
    </r>
    <r>
      <rPr>
        <sz val="11"/>
        <rFont val="Times New Roman"/>
        <family val="1"/>
      </rPr>
      <t>S203</t>
    </r>
    <r>
      <rPr>
        <sz val="11"/>
        <rFont val="宋体"/>
        <family val="0"/>
      </rPr>
      <t>通江县长岭至唱歌段改建工程完成</t>
    </r>
    <r>
      <rPr>
        <sz val="11"/>
        <rFont val="Times New Roman"/>
        <family val="1"/>
      </rPr>
      <t>12</t>
    </r>
    <r>
      <rPr>
        <sz val="11"/>
        <rFont val="宋体"/>
        <family val="0"/>
      </rPr>
      <t>公里路基</t>
    </r>
  </si>
  <si>
    <r>
      <t>5.</t>
    </r>
    <r>
      <rPr>
        <b/>
        <sz val="11"/>
        <rFont val="宋体"/>
        <family val="0"/>
      </rPr>
      <t>城市道路（桥梁）（</t>
    </r>
    <r>
      <rPr>
        <b/>
        <sz val="11"/>
        <rFont val="Times New Roman"/>
        <family val="1"/>
      </rPr>
      <t>3</t>
    </r>
    <r>
      <rPr>
        <b/>
        <sz val="11"/>
        <rFont val="宋体"/>
        <family val="0"/>
      </rPr>
      <t>个）</t>
    </r>
  </si>
  <si>
    <t>莲山湖新区市政道路</t>
  </si>
  <si>
    <r>
      <rPr>
        <sz val="11"/>
        <rFont val="宋体"/>
        <family val="0"/>
      </rPr>
      <t>新建莲山湖大道</t>
    </r>
    <r>
      <rPr>
        <sz val="11"/>
        <rFont val="Times New Roman"/>
        <family val="1"/>
      </rPr>
      <t>3.5</t>
    </r>
    <r>
      <rPr>
        <sz val="11"/>
        <rFont val="宋体"/>
        <family val="0"/>
      </rPr>
      <t>公里、宽</t>
    </r>
    <r>
      <rPr>
        <sz val="11"/>
        <rFont val="Times New Roman"/>
        <family val="1"/>
      </rPr>
      <t>30</t>
    </r>
    <r>
      <rPr>
        <sz val="11"/>
        <rFont val="宋体"/>
        <family val="0"/>
      </rPr>
      <t>米，环湖路</t>
    </r>
    <r>
      <rPr>
        <sz val="11"/>
        <rFont val="Times New Roman"/>
        <family val="1"/>
      </rPr>
      <t>3.7</t>
    </r>
    <r>
      <rPr>
        <sz val="11"/>
        <rFont val="宋体"/>
        <family val="0"/>
      </rPr>
      <t>公里、宽</t>
    </r>
    <r>
      <rPr>
        <sz val="11"/>
        <rFont val="Times New Roman"/>
        <family val="1"/>
      </rPr>
      <t>24</t>
    </r>
    <r>
      <rPr>
        <sz val="11"/>
        <rFont val="宋体"/>
        <family val="0"/>
      </rPr>
      <t>米，配套雨污水管网，天然气、供水管道等基础设施</t>
    </r>
  </si>
  <si>
    <r>
      <rPr>
        <sz val="11"/>
        <rFont val="宋体"/>
        <family val="0"/>
      </rPr>
      <t/>
    </r>
    <r>
      <rPr>
        <sz val="11"/>
        <rFont val="宋体"/>
        <family val="0"/>
      </rPr>
      <t>完成征地拆迁，完成道路基础施工</t>
    </r>
    <r>
      <rPr>
        <sz val="11"/>
        <rFont val="Times New Roman"/>
        <family val="1"/>
      </rPr>
      <t>2.5公里</t>
    </r>
  </si>
  <si>
    <r>
      <rPr>
        <sz val="11"/>
        <rFont val="宋体"/>
        <family val="0"/>
      </rPr>
      <t>桥梁工程及危桥整治</t>
    </r>
  </si>
  <si>
    <r>
      <rPr>
        <sz val="11"/>
        <rFont val="宋体"/>
        <family val="0"/>
      </rPr>
      <t>新建澌滩大桥、罗家沟大桥；整治危桥</t>
    </r>
    <r>
      <rPr>
        <sz val="11"/>
        <rFont val="Times New Roman"/>
        <family val="1"/>
      </rPr>
      <t>9座</t>
    </r>
  </si>
  <si>
    <r>
      <rPr>
        <sz val="11"/>
        <rFont val="宋体"/>
        <family val="0"/>
      </rPr>
      <t>澌滩大桥完成桥梁下部结构工程；罗家沟大桥完工；完成危桥整治</t>
    </r>
    <r>
      <rPr>
        <sz val="11"/>
        <rFont val="Times New Roman"/>
        <family val="1"/>
      </rPr>
      <t>6</t>
    </r>
    <r>
      <rPr>
        <sz val="11"/>
        <rFont val="宋体"/>
        <family val="0"/>
      </rPr>
      <t>座</t>
    </r>
  </si>
  <si>
    <r>
      <rPr>
        <sz val="11"/>
        <rFont val="宋体"/>
        <family val="0"/>
      </rPr>
      <t>三江大道至陈家沟环山路</t>
    </r>
  </si>
  <si>
    <r>
      <rPr>
        <sz val="11"/>
        <rFont val="宋体"/>
        <family val="0"/>
      </rPr>
      <t>建三江大道至陈家沟建消防通道</t>
    </r>
    <r>
      <rPr>
        <sz val="11"/>
        <rFont val="Times New Roman"/>
        <family val="1"/>
      </rPr>
      <t>2.04</t>
    </r>
    <r>
      <rPr>
        <sz val="11"/>
        <rFont val="宋体"/>
        <family val="0"/>
      </rPr>
      <t>公里，宽</t>
    </r>
    <r>
      <rPr>
        <sz val="11"/>
        <rFont val="Times New Roman"/>
        <family val="1"/>
      </rPr>
      <t>6.5</t>
    </r>
    <r>
      <rPr>
        <sz val="11"/>
        <rFont val="宋体"/>
        <family val="0"/>
      </rPr>
      <t>米，建</t>
    </r>
    <r>
      <rPr>
        <sz val="11"/>
        <rFont val="Times New Roman"/>
        <family val="1"/>
      </rPr>
      <t>3</t>
    </r>
    <r>
      <rPr>
        <sz val="11"/>
        <rFont val="宋体"/>
        <family val="0"/>
      </rPr>
      <t>个停车场及相关配套附属设施</t>
    </r>
  </si>
  <si>
    <r>
      <t>平昌县建设投资开发</t>
    </r>
    <r>
      <rPr>
        <sz val="11"/>
        <rFont val="Times New Roman"/>
        <family val="1"/>
      </rPr>
      <t xml:space="preserve">
</t>
    </r>
    <r>
      <rPr>
        <sz val="11"/>
        <rFont val="宋体"/>
        <family val="0"/>
      </rPr>
      <t>有限公司</t>
    </r>
  </si>
  <si>
    <r>
      <t>6.</t>
    </r>
    <r>
      <rPr>
        <b/>
        <sz val="11"/>
        <rFont val="宋体"/>
        <family val="0"/>
      </rPr>
      <t>农村道路（</t>
    </r>
    <r>
      <rPr>
        <b/>
        <sz val="11"/>
        <rFont val="Times New Roman"/>
        <family val="1"/>
      </rPr>
      <t>3</t>
    </r>
    <r>
      <rPr>
        <b/>
        <sz val="11"/>
        <rFont val="宋体"/>
        <family val="0"/>
      </rPr>
      <t>个）</t>
    </r>
  </si>
  <si>
    <r>
      <rPr>
        <sz val="11"/>
        <color indexed="8"/>
        <rFont val="宋体"/>
        <family val="0"/>
      </rPr>
      <t>乡村公路畅通工程</t>
    </r>
  </si>
  <si>
    <r>
      <rPr>
        <sz val="11"/>
        <color indexed="8"/>
        <rFont val="宋体"/>
        <family val="0"/>
      </rPr>
      <t>改扩建村级互联互通道路</t>
    </r>
    <r>
      <rPr>
        <sz val="11"/>
        <color indexed="8"/>
        <rFont val="Times New Roman"/>
        <family val="1"/>
      </rPr>
      <t>80</t>
    </r>
    <r>
      <rPr>
        <sz val="11"/>
        <color indexed="8"/>
        <rFont val="宋体"/>
        <family val="0"/>
      </rPr>
      <t>公里，改造提升撤并乡镇联网路</t>
    </r>
    <r>
      <rPr>
        <sz val="11"/>
        <color indexed="8"/>
        <rFont val="Times New Roman"/>
        <family val="1"/>
      </rPr>
      <t>40</t>
    </r>
    <r>
      <rPr>
        <sz val="11"/>
        <color indexed="8"/>
        <rFont val="宋体"/>
        <family val="0"/>
      </rPr>
      <t>公里，新建撤并建制村联网路</t>
    </r>
    <r>
      <rPr>
        <sz val="11"/>
        <color indexed="8"/>
        <rFont val="Times New Roman"/>
        <family val="1"/>
      </rPr>
      <t>137</t>
    </r>
    <r>
      <rPr>
        <sz val="11"/>
        <color indexed="8"/>
        <rFont val="宋体"/>
        <family val="0"/>
      </rPr>
      <t>公里，配套标志标牌、路侧护栏等公路安保设施</t>
    </r>
  </si>
  <si>
    <r>
      <rPr>
        <sz val="11"/>
        <color indexed="8"/>
        <rFont val="宋体"/>
        <family val="0"/>
      </rPr>
      <t>完工</t>
    </r>
  </si>
  <si>
    <t>村组道路硬化及农村公路安防工程</t>
  </si>
  <si>
    <r>
      <t>建成被撤村至合并村道路</t>
    </r>
    <r>
      <rPr>
        <sz val="11"/>
        <rFont val="Times New Roman"/>
        <family val="1"/>
      </rPr>
      <t>275</t>
    </r>
    <r>
      <rPr>
        <sz val="11"/>
        <rFont val="宋体"/>
        <family val="0"/>
      </rPr>
      <t>公里、通组路建设</t>
    </r>
    <r>
      <rPr>
        <sz val="11"/>
        <rFont val="Times New Roman"/>
        <family val="1"/>
      </rPr>
      <t>590</t>
    </r>
    <r>
      <rPr>
        <sz val="11"/>
        <rFont val="宋体"/>
        <family val="0"/>
      </rPr>
      <t>公里，加宽道路</t>
    </r>
    <r>
      <rPr>
        <sz val="11"/>
        <rFont val="Times New Roman"/>
        <family val="1"/>
      </rPr>
      <t>900</t>
    </r>
    <r>
      <rPr>
        <sz val="11"/>
        <rFont val="宋体"/>
        <family val="0"/>
      </rPr>
      <t>公里，实施农村公路安防611公里</t>
    </r>
  </si>
  <si>
    <t>建成被撤村至并入村道路95公里、通组路建设140公里，农村公路安防工程完成350公里</t>
  </si>
  <si>
    <r>
      <rPr>
        <sz val="11"/>
        <rFont val="宋体"/>
        <family val="0"/>
      </rPr>
      <t>相关村委会</t>
    </r>
  </si>
  <si>
    <r>
      <rPr>
        <sz val="11"/>
        <rFont val="宋体"/>
        <family val="0"/>
      </rPr>
      <t>乡镇联网路改造</t>
    </r>
  </si>
  <si>
    <r>
      <rPr>
        <sz val="11"/>
        <rFont val="宋体"/>
        <family val="0"/>
      </rPr>
      <t>全长</t>
    </r>
    <r>
      <rPr>
        <sz val="11"/>
        <rFont val="Times New Roman"/>
        <family val="1"/>
      </rPr>
      <t>50.57</t>
    </r>
    <r>
      <rPr>
        <sz val="11"/>
        <rFont val="宋体"/>
        <family val="0"/>
      </rPr>
      <t>公里，其中：春在镇秦家岭村至麻石镇钥匙坡</t>
    </r>
    <r>
      <rPr>
        <sz val="11"/>
        <rFont val="Times New Roman"/>
        <family val="1"/>
      </rPr>
      <t>18.65</t>
    </r>
    <r>
      <rPr>
        <sz val="11"/>
        <rFont val="宋体"/>
        <family val="0"/>
      </rPr>
      <t>公里，麻石至喜神（平昌界）</t>
    </r>
    <r>
      <rPr>
        <sz val="11"/>
        <rFont val="Times New Roman"/>
        <family val="1"/>
      </rPr>
      <t>5.5</t>
    </r>
    <r>
      <rPr>
        <sz val="11"/>
        <rFont val="宋体"/>
        <family val="0"/>
      </rPr>
      <t>公里，洪口至董溪</t>
    </r>
    <r>
      <rPr>
        <sz val="11"/>
        <rFont val="Times New Roman"/>
        <family val="1"/>
      </rPr>
      <t>12</t>
    </r>
    <r>
      <rPr>
        <sz val="11"/>
        <rFont val="宋体"/>
        <family val="0"/>
      </rPr>
      <t>公里，白乳溪至铁佛</t>
    </r>
    <r>
      <rPr>
        <sz val="11"/>
        <rFont val="Times New Roman"/>
        <family val="1"/>
      </rPr>
      <t>8.3</t>
    </r>
    <r>
      <rPr>
        <sz val="11"/>
        <rFont val="宋体"/>
        <family val="0"/>
      </rPr>
      <t>公里，唱歌至石林景区</t>
    </r>
    <r>
      <rPr>
        <sz val="11"/>
        <rFont val="Times New Roman"/>
        <family val="1"/>
      </rPr>
      <t>3.3</t>
    </r>
    <r>
      <rPr>
        <sz val="11"/>
        <rFont val="宋体"/>
        <family val="0"/>
      </rPr>
      <t>公里，四级公路技术标准</t>
    </r>
  </si>
  <si>
    <t>通江县春在镇等乡镇
人民政府</t>
  </si>
  <si>
    <r>
      <rPr>
        <b/>
        <sz val="11"/>
        <rFont val="宋体"/>
        <family val="0"/>
      </rPr>
      <t>（二）水利（</t>
    </r>
    <r>
      <rPr>
        <b/>
        <sz val="11"/>
        <rFont val="Times New Roman"/>
        <family val="1"/>
      </rPr>
      <t>5</t>
    </r>
    <r>
      <rPr>
        <b/>
        <sz val="11"/>
        <rFont val="宋体"/>
        <family val="0"/>
      </rPr>
      <t>个）</t>
    </r>
  </si>
  <si>
    <t>防汛抗旱水源提升工程</t>
  </si>
  <si>
    <r>
      <t>新建水源工程</t>
    </r>
    <r>
      <rPr>
        <sz val="11"/>
        <color indexed="8"/>
        <rFont val="Times New Roman"/>
        <family val="1"/>
      </rPr>
      <t>4</t>
    </r>
    <r>
      <rPr>
        <sz val="11"/>
        <color indexed="8"/>
        <rFont val="宋体"/>
        <family val="0"/>
      </rPr>
      <t>处、大型供水工程</t>
    </r>
    <r>
      <rPr>
        <sz val="11"/>
        <color indexed="8"/>
        <rFont val="Times New Roman"/>
        <family val="1"/>
      </rPr>
      <t>5</t>
    </r>
    <r>
      <rPr>
        <sz val="11"/>
        <color indexed="8"/>
        <rFont val="宋体"/>
        <family val="0"/>
      </rPr>
      <t>处，合并供水工程</t>
    </r>
    <r>
      <rPr>
        <sz val="11"/>
        <color indexed="8"/>
        <rFont val="Times New Roman"/>
        <family val="1"/>
      </rPr>
      <t>97</t>
    </r>
    <r>
      <rPr>
        <sz val="11"/>
        <color indexed="8"/>
        <rFont val="宋体"/>
        <family val="0"/>
      </rPr>
      <t>处、巩固提升</t>
    </r>
    <r>
      <rPr>
        <sz val="11"/>
        <color indexed="8"/>
        <rFont val="Times New Roman"/>
        <family val="1"/>
      </rPr>
      <t>27</t>
    </r>
    <r>
      <rPr>
        <sz val="11"/>
        <color indexed="8"/>
        <rFont val="宋体"/>
        <family val="0"/>
      </rPr>
      <t>处，配套建设水质检测中心</t>
    </r>
    <r>
      <rPr>
        <sz val="11"/>
        <color indexed="8"/>
        <rFont val="Times New Roman"/>
        <family val="1"/>
      </rPr>
      <t>1</t>
    </r>
    <r>
      <rPr>
        <sz val="11"/>
        <color indexed="8"/>
        <rFont val="宋体"/>
        <family val="0"/>
      </rPr>
      <t>处，水质化验室</t>
    </r>
    <r>
      <rPr>
        <sz val="11"/>
        <color indexed="8"/>
        <rFont val="Times New Roman"/>
        <family val="1"/>
      </rPr>
      <t>10</t>
    </r>
    <r>
      <rPr>
        <sz val="11"/>
        <color indexed="8"/>
        <rFont val="宋体"/>
        <family val="0"/>
      </rPr>
      <t>处、管网</t>
    </r>
    <r>
      <rPr>
        <sz val="11"/>
        <color indexed="8"/>
        <rFont val="Times New Roman"/>
        <family val="1"/>
      </rPr>
      <t>1383</t>
    </r>
    <r>
      <rPr>
        <sz val="11"/>
        <color indexed="8"/>
        <rFont val="宋体"/>
        <family val="0"/>
      </rPr>
      <t>公里，购置净化设施设备</t>
    </r>
    <r>
      <rPr>
        <sz val="11"/>
        <color indexed="8"/>
        <rFont val="Times New Roman"/>
        <family val="1"/>
      </rPr>
      <t>15</t>
    </r>
    <r>
      <rPr>
        <sz val="11"/>
        <color indexed="8"/>
        <rFont val="宋体"/>
        <family val="0"/>
      </rPr>
      <t>套；巩固提升改造水库、山坪塘</t>
    </r>
    <r>
      <rPr>
        <sz val="11"/>
        <color indexed="8"/>
        <rFont val="Times New Roman"/>
        <family val="1"/>
      </rPr>
      <t>35</t>
    </r>
    <r>
      <rPr>
        <sz val="11"/>
        <color indexed="8"/>
        <rFont val="宋体"/>
        <family val="0"/>
      </rPr>
      <t>座，整治病险大坝、加坝扩容</t>
    </r>
    <r>
      <rPr>
        <sz val="11"/>
        <color indexed="8"/>
        <rFont val="Times New Roman"/>
        <family val="1"/>
      </rPr>
      <t>3</t>
    </r>
    <r>
      <rPr>
        <sz val="11"/>
        <color indexed="8"/>
        <rFont val="宋体"/>
        <family val="0"/>
      </rPr>
      <t>处，整治溢洪道及渠道</t>
    </r>
    <r>
      <rPr>
        <sz val="11"/>
        <color indexed="8"/>
        <rFont val="Times New Roman"/>
        <family val="1"/>
      </rPr>
      <t>15</t>
    </r>
    <r>
      <rPr>
        <sz val="11"/>
        <color indexed="8"/>
        <rFont val="宋体"/>
        <family val="0"/>
      </rPr>
      <t>公里；实施化成河、龙洞沟小流域水土保持工程，治理水土流失</t>
    </r>
    <r>
      <rPr>
        <sz val="11"/>
        <color indexed="8"/>
        <rFont val="Times New Roman"/>
        <family val="1"/>
      </rPr>
      <t>45</t>
    </r>
    <r>
      <rPr>
        <sz val="11"/>
        <color indexed="8"/>
        <rFont val="宋体"/>
        <family val="0"/>
      </rPr>
      <t>万平方米</t>
    </r>
  </si>
  <si>
    <r>
      <t>新建东溪沟、神水沟</t>
    </r>
    <r>
      <rPr>
        <sz val="11"/>
        <rFont val="Times New Roman"/>
        <family val="1"/>
      </rPr>
      <t>2</t>
    </r>
    <r>
      <rPr>
        <sz val="11"/>
        <rFont val="宋体"/>
        <family val="0"/>
      </rPr>
      <t>处供水工程，铺设供水管网</t>
    </r>
    <r>
      <rPr>
        <sz val="11"/>
        <rFont val="Times New Roman"/>
        <family val="1"/>
      </rPr>
      <t>33.5</t>
    </r>
    <r>
      <rPr>
        <sz val="11"/>
        <rFont val="宋体"/>
        <family val="0"/>
      </rPr>
      <t>公里；新建巴河左岸巴州区曾口镇白鹤林至韩家湾防洪堤</t>
    </r>
    <r>
      <rPr>
        <sz val="11"/>
        <rFont val="Times New Roman"/>
        <family val="1"/>
      </rPr>
      <t>3.51</t>
    </r>
    <r>
      <rPr>
        <sz val="11"/>
        <rFont val="宋体"/>
        <family val="0"/>
      </rPr>
      <t>公里；完成病险水库</t>
    </r>
    <r>
      <rPr>
        <sz val="11"/>
        <rFont val="Times New Roman"/>
        <family val="1"/>
      </rPr>
      <t>10</t>
    </r>
    <r>
      <rPr>
        <sz val="11"/>
        <rFont val="宋体"/>
        <family val="0"/>
      </rPr>
      <t>座、山坪塘</t>
    </r>
    <r>
      <rPr>
        <sz val="11"/>
        <rFont val="Times New Roman"/>
        <family val="1"/>
      </rPr>
      <t>30</t>
    </r>
    <r>
      <rPr>
        <sz val="11"/>
        <rFont val="宋体"/>
        <family val="0"/>
      </rPr>
      <t>座，溢洪道及渠道</t>
    </r>
    <r>
      <rPr>
        <sz val="11"/>
        <rFont val="Times New Roman"/>
        <family val="1"/>
      </rPr>
      <t>6.5</t>
    </r>
    <r>
      <rPr>
        <sz val="11"/>
        <rFont val="宋体"/>
        <family val="0"/>
      </rPr>
      <t>公里；治理水土流失面积</t>
    </r>
    <r>
      <rPr>
        <sz val="11"/>
        <rFont val="Times New Roman"/>
        <family val="1"/>
      </rPr>
      <t>23.15</t>
    </r>
    <r>
      <rPr>
        <sz val="11"/>
        <rFont val="宋体"/>
        <family val="0"/>
      </rPr>
      <t>平方公里</t>
    </r>
  </si>
  <si>
    <r>
      <t>巴州区农村供水</t>
    </r>
    <r>
      <rPr>
        <sz val="11"/>
        <color indexed="8"/>
        <rFont val="Times New Roman"/>
        <family val="1"/>
      </rPr>
      <t xml:space="preserve">
</t>
    </r>
    <r>
      <rPr>
        <sz val="11"/>
        <color indexed="8"/>
        <rFont val="宋体"/>
        <family val="0"/>
      </rPr>
      <t>管理站</t>
    </r>
    <r>
      <rPr>
        <sz val="11"/>
        <color indexed="8"/>
        <rFont val="Times New Roman"/>
        <family val="1"/>
      </rPr>
      <t xml:space="preserve">
</t>
    </r>
    <r>
      <rPr>
        <sz val="11"/>
        <color indexed="8"/>
        <rFont val="宋体"/>
        <family val="0"/>
      </rPr>
      <t>巴州区天星桥水库运行保护中心</t>
    </r>
    <r>
      <rPr>
        <sz val="11"/>
        <color indexed="8"/>
        <rFont val="Times New Roman"/>
        <family val="1"/>
      </rPr>
      <t xml:space="preserve">
</t>
    </r>
    <r>
      <rPr>
        <sz val="11"/>
        <color indexed="8"/>
        <rFont val="宋体"/>
        <family val="0"/>
      </rPr>
      <t>巴州区小型水库运行保护中心</t>
    </r>
    <r>
      <rPr>
        <sz val="11"/>
        <color indexed="8"/>
        <rFont val="Times New Roman"/>
        <family val="1"/>
      </rPr>
      <t xml:space="preserve">
</t>
    </r>
    <r>
      <rPr>
        <sz val="11"/>
        <color indexed="8"/>
        <rFont val="宋体"/>
        <family val="0"/>
      </rPr>
      <t>巴州区水土保持中心</t>
    </r>
  </si>
  <si>
    <t>红鱼洞水库及灌区工程</t>
  </si>
  <si>
    <t>2015-2024</t>
  </si>
  <si>
    <r>
      <rPr>
        <sz val="11"/>
        <rFont val="宋体"/>
        <family val="0"/>
      </rPr>
      <t>新建大（二）型水库一座，坝高</t>
    </r>
    <r>
      <rPr>
        <sz val="11"/>
        <rFont val="Times New Roman"/>
        <family val="1"/>
      </rPr>
      <t>104.8</t>
    </r>
    <r>
      <rPr>
        <sz val="11"/>
        <rFont val="宋体"/>
        <family val="0"/>
      </rPr>
      <t>米，水库主体枢纽溢洪道、取水口、泄洪洞、生态放水管等；灌区工程全长</t>
    </r>
    <r>
      <rPr>
        <sz val="11"/>
        <rFont val="Times New Roman"/>
        <family val="1"/>
      </rPr>
      <t>156</t>
    </r>
    <r>
      <rPr>
        <sz val="11"/>
        <rFont val="宋体"/>
        <family val="0"/>
      </rPr>
      <t>千米</t>
    </r>
  </si>
  <si>
    <r>
      <rPr>
        <sz val="11"/>
        <rFont val="宋体"/>
        <family val="0"/>
      </rPr>
      <t>完成隧洞掘进</t>
    </r>
    <r>
      <rPr>
        <sz val="11"/>
        <rFont val="Times New Roman"/>
        <family val="1"/>
      </rPr>
      <t>10</t>
    </r>
    <r>
      <rPr>
        <sz val="11"/>
        <rFont val="宋体"/>
        <family val="0"/>
      </rPr>
      <t>公里，衬砌</t>
    </r>
    <r>
      <rPr>
        <sz val="11"/>
        <rFont val="Times New Roman"/>
        <family val="1"/>
      </rPr>
      <t>20</t>
    </r>
    <r>
      <rPr>
        <sz val="11"/>
        <rFont val="宋体"/>
        <family val="0"/>
      </rPr>
      <t>公里</t>
    </r>
  </si>
  <si>
    <r>
      <rPr>
        <sz val="11"/>
        <rFont val="宋体"/>
        <family val="0"/>
      </rPr>
      <t>红鱼洞水库</t>
    </r>
    <r>
      <rPr>
        <sz val="11"/>
        <rFont val="Times New Roman"/>
        <family val="1"/>
      </rPr>
      <t xml:space="preserve">
</t>
    </r>
    <r>
      <rPr>
        <sz val="11"/>
        <rFont val="宋体"/>
        <family val="0"/>
      </rPr>
      <t>运行保护中心</t>
    </r>
  </si>
  <si>
    <r>
      <rPr>
        <sz val="11"/>
        <color indexed="8"/>
        <rFont val="宋体"/>
        <family val="0"/>
      </rPr>
      <t>江家口水库</t>
    </r>
  </si>
  <si>
    <t>2019-2026</t>
  </si>
  <si>
    <r>
      <rPr>
        <sz val="11"/>
        <color indexed="8"/>
        <rFont val="宋体"/>
        <family val="0"/>
      </rPr>
      <t>新建大（二）型水库一座，总库容</t>
    </r>
    <r>
      <rPr>
        <sz val="11"/>
        <color indexed="8"/>
        <rFont val="Times New Roman"/>
        <family val="1"/>
      </rPr>
      <t>1.83</t>
    </r>
    <r>
      <rPr>
        <sz val="11"/>
        <color indexed="8"/>
        <rFont val="宋体"/>
        <family val="0"/>
      </rPr>
      <t>亿方，最大坝高</t>
    </r>
    <r>
      <rPr>
        <sz val="11"/>
        <color indexed="8"/>
        <rFont val="Times New Roman"/>
        <family val="1"/>
      </rPr>
      <t>98</t>
    </r>
    <r>
      <rPr>
        <sz val="11"/>
        <color indexed="8"/>
        <rFont val="宋体"/>
        <family val="0"/>
      </rPr>
      <t>米</t>
    </r>
  </si>
  <si>
    <r>
      <rPr>
        <sz val="11"/>
        <color indexed="8"/>
        <rFont val="宋体"/>
        <family val="0"/>
      </rPr>
      <t>完成堰坝结合体填筑，开展移民安置</t>
    </r>
  </si>
  <si>
    <r>
      <rPr>
        <sz val="11"/>
        <color indexed="8"/>
        <rFont val="宋体"/>
        <family val="0"/>
      </rPr>
      <t>江家口水库</t>
    </r>
    <r>
      <rPr>
        <sz val="11"/>
        <color indexed="8"/>
        <rFont val="Times New Roman"/>
        <family val="1"/>
      </rPr>
      <t xml:space="preserve">
</t>
    </r>
    <r>
      <rPr>
        <sz val="11"/>
        <color indexed="8"/>
        <rFont val="宋体"/>
        <family val="0"/>
      </rPr>
      <t>建设管理中心</t>
    </r>
  </si>
  <si>
    <r>
      <rPr>
        <sz val="11"/>
        <color indexed="8"/>
        <rFont val="宋体"/>
        <family val="0"/>
      </rPr>
      <t>市水利局</t>
    </r>
  </si>
  <si>
    <r>
      <rPr>
        <sz val="11"/>
        <rFont val="宋体"/>
        <family val="0"/>
      </rPr>
      <t>青峪口水库</t>
    </r>
  </si>
  <si>
    <t>2021-2028</t>
  </si>
  <si>
    <r>
      <rPr>
        <sz val="11"/>
        <rFont val="宋体"/>
        <family val="0"/>
      </rPr>
      <t>大坝、引水发电系统、生态放水设施、供水建筑物、过鱼建筑物</t>
    </r>
    <r>
      <rPr>
        <sz val="11"/>
        <rFont val="Times New Roman"/>
        <family val="1"/>
      </rPr>
      <t>,</t>
    </r>
    <r>
      <rPr>
        <sz val="11"/>
        <rFont val="宋体"/>
        <family val="0"/>
      </rPr>
      <t>坝顶高程</t>
    </r>
    <r>
      <rPr>
        <sz val="11"/>
        <rFont val="Times New Roman"/>
        <family val="1"/>
      </rPr>
      <t>406</t>
    </r>
    <r>
      <rPr>
        <sz val="11"/>
        <rFont val="宋体"/>
        <family val="0"/>
      </rPr>
      <t>米，最大坝高</t>
    </r>
    <r>
      <rPr>
        <sz val="11"/>
        <rFont val="Times New Roman"/>
        <family val="1"/>
      </rPr>
      <t>74</t>
    </r>
    <r>
      <rPr>
        <sz val="11"/>
        <rFont val="宋体"/>
        <family val="0"/>
      </rPr>
      <t>米，坝顶宽</t>
    </r>
    <r>
      <rPr>
        <sz val="11"/>
        <rFont val="Times New Roman"/>
        <family val="1"/>
      </rPr>
      <t>8</t>
    </r>
    <r>
      <rPr>
        <sz val="11"/>
        <rFont val="宋体"/>
        <family val="0"/>
      </rPr>
      <t>米，正常蓄水位</t>
    </r>
    <r>
      <rPr>
        <sz val="11"/>
        <rFont val="Times New Roman"/>
        <family val="1"/>
      </rPr>
      <t>400</t>
    </r>
    <r>
      <rPr>
        <sz val="11"/>
        <rFont val="宋体"/>
        <family val="0"/>
      </rPr>
      <t>米，水库总库容</t>
    </r>
    <r>
      <rPr>
        <sz val="11"/>
        <rFont val="Times New Roman"/>
        <family val="1"/>
      </rPr>
      <t>1.47</t>
    </r>
    <r>
      <rPr>
        <sz val="11"/>
        <rFont val="宋体"/>
        <family val="0"/>
      </rPr>
      <t>亿立方米</t>
    </r>
  </si>
  <si>
    <t>左岸河床开挖，一期围堰施工准备，开展征地移民工作</t>
  </si>
  <si>
    <t>青峪口水库建设
管理中心</t>
  </si>
  <si>
    <r>
      <rPr>
        <sz val="11"/>
        <rFont val="宋体"/>
        <family val="0"/>
      </rPr>
      <t>湾潭河水库</t>
    </r>
  </si>
  <si>
    <r>
      <rPr>
        <sz val="11"/>
        <rFont val="宋体"/>
        <family val="0"/>
      </rPr>
      <t>坝高</t>
    </r>
    <r>
      <rPr>
        <sz val="11"/>
        <rFont val="Times New Roman"/>
        <family val="1"/>
      </rPr>
      <t>89米，总库容1188万立方米，渠道50.7公里，灌面7.1万亩</t>
    </r>
  </si>
  <si>
    <r>
      <rPr>
        <sz val="11"/>
        <rFont val="宋体"/>
        <family val="0"/>
      </rPr>
      <t>枢纽工程实现蓄水，一期渠系工程</t>
    </r>
    <r>
      <rPr>
        <sz val="11"/>
        <rFont val="Times New Roman"/>
        <family val="1"/>
      </rPr>
      <t>2.6</t>
    </r>
    <r>
      <rPr>
        <sz val="11"/>
        <rFont val="宋体"/>
        <family val="0"/>
      </rPr>
      <t>公里实现贯通</t>
    </r>
  </si>
  <si>
    <r>
      <t>湾潭河水库</t>
    </r>
    <r>
      <rPr>
        <sz val="11"/>
        <rFont val="Times New Roman"/>
        <family val="1"/>
      </rPr>
      <t xml:space="preserve">
</t>
    </r>
    <r>
      <rPr>
        <sz val="11"/>
        <rFont val="宋体"/>
        <family val="0"/>
      </rPr>
      <t>建设管理局</t>
    </r>
  </si>
  <si>
    <t>（三）城乡建设（5个）</t>
  </si>
  <si>
    <t>汉巴南铁路恩阳站片区综合建设</t>
  </si>
  <si>
    <r>
      <rPr>
        <sz val="11"/>
        <color indexed="8"/>
        <rFont val="宋体"/>
        <family val="0"/>
      </rPr>
      <t>建道路</t>
    </r>
    <r>
      <rPr>
        <sz val="11"/>
        <color indexed="8"/>
        <rFont val="Times New Roman"/>
        <family val="1"/>
      </rPr>
      <t>7.8</t>
    </r>
    <r>
      <rPr>
        <sz val="11"/>
        <color indexed="8"/>
        <rFont val="宋体"/>
        <family val="0"/>
      </rPr>
      <t>千米、停车场</t>
    </r>
    <r>
      <rPr>
        <sz val="11"/>
        <color indexed="8"/>
        <rFont val="Times New Roman"/>
        <family val="1"/>
      </rPr>
      <t>9</t>
    </r>
    <r>
      <rPr>
        <sz val="11"/>
        <color indexed="8"/>
        <rFont val="宋体"/>
        <family val="0"/>
      </rPr>
      <t>万平方米、商业综合体</t>
    </r>
    <r>
      <rPr>
        <sz val="11"/>
        <color indexed="8"/>
        <rFont val="Times New Roman"/>
        <family val="1"/>
      </rPr>
      <t>24</t>
    </r>
    <r>
      <rPr>
        <sz val="11"/>
        <color indexed="8"/>
        <rFont val="宋体"/>
        <family val="0"/>
      </rPr>
      <t>万平方米、站前广场</t>
    </r>
    <r>
      <rPr>
        <sz val="11"/>
        <color indexed="8"/>
        <rFont val="Times New Roman"/>
        <family val="1"/>
      </rPr>
      <t>3</t>
    </r>
    <r>
      <rPr>
        <sz val="11"/>
        <color indexed="8"/>
        <rFont val="宋体"/>
        <family val="0"/>
      </rPr>
      <t>万平方米，整理土地</t>
    </r>
    <r>
      <rPr>
        <sz val="11"/>
        <color indexed="8"/>
        <rFont val="Times New Roman"/>
        <family val="1"/>
      </rPr>
      <t>560</t>
    </r>
    <r>
      <rPr>
        <sz val="11"/>
        <color indexed="8"/>
        <rFont val="宋体"/>
        <family val="0"/>
      </rPr>
      <t>亩及相关配套设施</t>
    </r>
  </si>
  <si>
    <r>
      <rPr>
        <sz val="11"/>
        <color indexed="8"/>
        <rFont val="宋体"/>
        <family val="0"/>
      </rPr>
      <t>完成一期土石方开挖，进行基础施工</t>
    </r>
  </si>
  <si>
    <t>巴中市泰达城乡建设投资有限公司</t>
  </si>
  <si>
    <r>
      <rPr>
        <sz val="11"/>
        <color indexed="8"/>
        <rFont val="宋体"/>
        <family val="0"/>
      </rPr>
      <t>恩阳区</t>
    </r>
    <r>
      <rPr>
        <sz val="11"/>
        <color indexed="8"/>
        <rFont val="Times New Roman"/>
        <family val="1"/>
      </rPr>
      <t xml:space="preserve">
</t>
    </r>
    <r>
      <rPr>
        <sz val="11"/>
        <color indexed="8"/>
        <rFont val="宋体"/>
        <family val="0"/>
      </rPr>
      <t>人民政府</t>
    </r>
  </si>
  <si>
    <r>
      <rPr>
        <sz val="11"/>
        <color indexed="8"/>
        <rFont val="宋体"/>
        <family val="0"/>
      </rPr>
      <t>城区停车场</t>
    </r>
  </si>
  <si>
    <r>
      <rPr>
        <sz val="11"/>
        <color indexed="8"/>
        <rFont val="宋体"/>
        <family val="0"/>
      </rPr>
      <t>建停车场</t>
    </r>
    <r>
      <rPr>
        <sz val="11"/>
        <color indexed="8"/>
        <rFont val="Times New Roman"/>
        <family val="1"/>
      </rPr>
      <t>7</t>
    </r>
    <r>
      <rPr>
        <sz val="11"/>
        <color indexed="8"/>
        <rFont val="宋体"/>
        <family val="0"/>
      </rPr>
      <t>万平方米、充电桩</t>
    </r>
    <r>
      <rPr>
        <sz val="11"/>
        <color indexed="8"/>
        <rFont val="Times New Roman"/>
        <family val="1"/>
      </rPr>
      <t>180</t>
    </r>
    <r>
      <rPr>
        <sz val="11"/>
        <color indexed="8"/>
        <rFont val="宋体"/>
        <family val="0"/>
      </rPr>
      <t>个、附属用房</t>
    </r>
    <r>
      <rPr>
        <sz val="11"/>
        <color indexed="8"/>
        <rFont val="Times New Roman"/>
        <family val="1"/>
      </rPr>
      <t>4128</t>
    </r>
    <r>
      <rPr>
        <sz val="11"/>
        <color indexed="8"/>
        <rFont val="宋体"/>
        <family val="0"/>
      </rPr>
      <t>平方米及配套附属设施</t>
    </r>
  </si>
  <si>
    <r>
      <rPr>
        <sz val="11"/>
        <color indexed="8"/>
        <rFont val="宋体"/>
        <family val="0"/>
      </rPr>
      <t>新建碳市湾等停车场</t>
    </r>
    <r>
      <rPr>
        <sz val="11"/>
        <color indexed="8"/>
        <rFont val="Times New Roman"/>
        <family val="1"/>
      </rPr>
      <t>1</t>
    </r>
    <r>
      <rPr>
        <sz val="11"/>
        <color indexed="8"/>
        <rFont val="宋体"/>
        <family val="0"/>
      </rPr>
      <t>万平方米，设置充电桩</t>
    </r>
    <r>
      <rPr>
        <sz val="11"/>
        <color indexed="8"/>
        <rFont val="Times New Roman"/>
        <family val="1"/>
      </rPr>
      <t>50</t>
    </r>
    <r>
      <rPr>
        <sz val="11"/>
        <color indexed="8"/>
        <rFont val="宋体"/>
        <family val="0"/>
      </rPr>
      <t>个，配套建设附属设施等</t>
    </r>
  </si>
  <si>
    <r>
      <rPr>
        <sz val="11"/>
        <rFont val="宋体"/>
        <family val="0"/>
      </rPr>
      <t>城市功能提升</t>
    </r>
  </si>
  <si>
    <r>
      <rPr>
        <sz val="11"/>
        <rFont val="宋体"/>
        <family val="0"/>
      </rPr>
      <t>新建王瑛纪念馆及特色街区，琉璃寺至湿地公园人行桥</t>
    </r>
    <r>
      <rPr>
        <sz val="11"/>
        <rFont val="Times New Roman"/>
        <family val="1"/>
      </rPr>
      <t>1</t>
    </r>
    <r>
      <rPr>
        <sz val="11"/>
        <rFont val="宋体"/>
        <family val="0"/>
      </rPr>
      <t>座，重建龙渠大桥</t>
    </r>
    <r>
      <rPr>
        <sz val="11"/>
        <rFont val="Times New Roman"/>
        <family val="1"/>
      </rPr>
      <t>1</t>
    </r>
    <r>
      <rPr>
        <sz val="11"/>
        <rFont val="宋体"/>
        <family val="0"/>
      </rPr>
      <t>座，城区滨河路</t>
    </r>
    <r>
      <rPr>
        <sz val="11"/>
        <rFont val="Times New Roman"/>
        <family val="1"/>
      </rPr>
      <t>2</t>
    </r>
    <r>
      <rPr>
        <sz val="11"/>
        <rFont val="宋体"/>
        <family val="0"/>
      </rPr>
      <t>公里，市政道路</t>
    </r>
    <r>
      <rPr>
        <sz val="11"/>
        <rFont val="Times New Roman"/>
        <family val="1"/>
      </rPr>
      <t>3</t>
    </r>
    <r>
      <rPr>
        <sz val="11"/>
        <rFont val="宋体"/>
        <family val="0"/>
      </rPr>
      <t>公里，完善相关附属设施</t>
    </r>
  </si>
  <si>
    <r>
      <rPr>
        <sz val="11"/>
        <rFont val="宋体"/>
        <family val="0"/>
      </rPr>
      <t>南江县住建局等</t>
    </r>
  </si>
  <si>
    <r>
      <rPr>
        <sz val="11"/>
        <rFont val="宋体"/>
        <family val="0"/>
      </rPr>
      <t>老城区污水管网建设</t>
    </r>
  </si>
  <si>
    <r>
      <rPr>
        <sz val="11"/>
        <rFont val="宋体"/>
        <family val="0"/>
      </rPr>
      <t>建设老城区污水管网。车管所至安家坝大桥（信义端）片区网</t>
    </r>
    <r>
      <rPr>
        <sz val="11"/>
        <rFont val="Times New Roman"/>
        <family val="1"/>
      </rPr>
      <t>13</t>
    </r>
    <r>
      <rPr>
        <sz val="11"/>
        <rFont val="宋体"/>
        <family val="0"/>
      </rPr>
      <t>公里；华严李家沟片区</t>
    </r>
    <r>
      <rPr>
        <sz val="11"/>
        <rFont val="Times New Roman"/>
        <family val="1"/>
      </rPr>
      <t>10</t>
    </r>
    <r>
      <rPr>
        <sz val="11"/>
        <rFont val="宋体"/>
        <family val="0"/>
      </rPr>
      <t>公里；佛头山片区</t>
    </r>
    <r>
      <rPr>
        <sz val="11"/>
        <rFont val="Times New Roman"/>
        <family val="1"/>
      </rPr>
      <t>13</t>
    </r>
    <r>
      <rPr>
        <sz val="11"/>
        <rFont val="宋体"/>
        <family val="0"/>
      </rPr>
      <t>公里；石桥沟至通河大桥</t>
    </r>
    <r>
      <rPr>
        <sz val="11"/>
        <rFont val="Times New Roman"/>
        <family val="1"/>
      </rPr>
      <t>13</t>
    </r>
    <r>
      <rPr>
        <sz val="11"/>
        <rFont val="宋体"/>
        <family val="0"/>
      </rPr>
      <t>公里</t>
    </r>
  </si>
  <si>
    <t>汉巴南铁路巴中东站片区配套基础设施</t>
  </si>
  <si>
    <r>
      <rPr>
        <sz val="11"/>
        <rFont val="宋体"/>
        <family val="0"/>
      </rPr>
      <t>围绕高铁站建设快速通道、公交站台、公共停车场、总部办公、滨河公园、公寓、广场、客运站等</t>
    </r>
  </si>
  <si>
    <r>
      <rPr>
        <sz val="11"/>
        <rFont val="宋体"/>
        <family val="0"/>
      </rPr>
      <t>广场、停车场完工</t>
    </r>
  </si>
  <si>
    <r>
      <t>汉巴南公司</t>
    </r>
    <r>
      <rPr>
        <sz val="11"/>
        <rFont val="Times New Roman"/>
        <family val="1"/>
      </rPr>
      <t xml:space="preserve">
</t>
    </r>
    <r>
      <rPr>
        <sz val="11"/>
        <rFont val="宋体"/>
        <family val="0"/>
      </rPr>
      <t>四川铁投盛锦投资</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巴中市公路建设</t>
    </r>
    <r>
      <rPr>
        <sz val="11"/>
        <rFont val="Times New Roman"/>
        <family val="1"/>
      </rPr>
      <t xml:space="preserve">
</t>
    </r>
    <r>
      <rPr>
        <sz val="11"/>
        <rFont val="宋体"/>
        <family val="0"/>
      </rPr>
      <t>有限公司</t>
    </r>
  </si>
  <si>
    <r>
      <t>巴中经开区</t>
    </r>
    <r>
      <rPr>
        <sz val="11"/>
        <color indexed="8"/>
        <rFont val="Times New Roman"/>
        <family val="1"/>
      </rPr>
      <t xml:space="preserve">
</t>
    </r>
    <r>
      <rPr>
        <sz val="11"/>
        <color indexed="8"/>
        <rFont val="宋体"/>
        <family val="0"/>
      </rPr>
      <t>管委会</t>
    </r>
  </si>
  <si>
    <r>
      <rPr>
        <b/>
        <sz val="11"/>
        <rFont val="宋体"/>
        <family val="0"/>
      </rPr>
      <t>（四）园区建设（</t>
    </r>
    <r>
      <rPr>
        <b/>
        <sz val="11"/>
        <rFont val="Times New Roman"/>
        <family val="1"/>
      </rPr>
      <t>5</t>
    </r>
    <r>
      <rPr>
        <b/>
        <sz val="11"/>
        <rFont val="宋体"/>
        <family val="0"/>
      </rPr>
      <t>个）</t>
    </r>
  </si>
  <si>
    <r>
      <rPr>
        <sz val="11"/>
        <rFont val="宋体"/>
        <family val="0"/>
      </rPr>
      <t>新能源新材料产业园基础设施</t>
    </r>
  </si>
  <si>
    <r>
      <rPr>
        <sz val="11"/>
        <rFont val="宋体"/>
        <family val="0"/>
      </rPr>
      <t>新建产业园配套标准化厂房</t>
    </r>
    <r>
      <rPr>
        <sz val="11"/>
        <rFont val="Times New Roman"/>
        <family val="1"/>
      </rPr>
      <t>10</t>
    </r>
    <r>
      <rPr>
        <sz val="11"/>
        <rFont val="宋体"/>
        <family val="0"/>
      </rPr>
      <t>万平方米，配套建设中水回用设施用房</t>
    </r>
    <r>
      <rPr>
        <sz val="11"/>
        <rFont val="Times New Roman"/>
        <family val="1"/>
      </rPr>
      <t>300</t>
    </r>
    <r>
      <rPr>
        <sz val="11"/>
        <rFont val="宋体"/>
        <family val="0"/>
      </rPr>
      <t>平方米及园区道路、管网、绿化、亮化等附属设施，购置并安装中水回收处理等设施设备</t>
    </r>
  </si>
  <si>
    <t>工业大道完工，建成中水回收管网5公里</t>
  </si>
  <si>
    <r>
      <rPr>
        <sz val="11"/>
        <color indexed="8"/>
        <rFont val="宋体"/>
        <family val="0"/>
      </rPr>
      <t>临港产业园</t>
    </r>
  </si>
  <si>
    <r>
      <rPr>
        <sz val="11"/>
        <color indexed="8"/>
        <rFont val="宋体"/>
        <family val="0"/>
      </rPr>
      <t>新建厂房、物流中转站场、创业孵化园、综合服务中心等建筑面积</t>
    </r>
    <r>
      <rPr>
        <sz val="11"/>
        <color indexed="8"/>
        <rFont val="Times New Roman"/>
        <family val="1"/>
      </rPr>
      <t>184</t>
    </r>
    <r>
      <rPr>
        <sz val="11"/>
        <color indexed="8"/>
        <rFont val="宋体"/>
        <family val="0"/>
      </rPr>
      <t>万平方米，停车场位</t>
    </r>
    <r>
      <rPr>
        <sz val="11"/>
        <color indexed="8"/>
        <rFont val="Times New Roman"/>
        <family val="1"/>
      </rPr>
      <t>2500</t>
    </r>
    <r>
      <rPr>
        <sz val="11"/>
        <color indexed="8"/>
        <rFont val="宋体"/>
        <family val="0"/>
      </rPr>
      <t>个、污水处理厂</t>
    </r>
    <r>
      <rPr>
        <sz val="11"/>
        <color indexed="8"/>
        <rFont val="Times New Roman"/>
        <family val="1"/>
      </rPr>
      <t>1</t>
    </r>
    <r>
      <rPr>
        <sz val="11"/>
        <color indexed="8"/>
        <rFont val="宋体"/>
        <family val="0"/>
      </rPr>
      <t>个及配套市政道路</t>
    </r>
    <r>
      <rPr>
        <sz val="11"/>
        <color indexed="8"/>
        <rFont val="Times New Roman"/>
        <family val="1"/>
      </rPr>
      <t>22</t>
    </r>
    <r>
      <rPr>
        <sz val="11"/>
        <color indexed="8"/>
        <rFont val="宋体"/>
        <family val="0"/>
      </rPr>
      <t>条，以及管网、交安、绿化、亮化等</t>
    </r>
  </si>
  <si>
    <r>
      <rPr>
        <sz val="11"/>
        <color indexed="8"/>
        <rFont val="宋体"/>
        <family val="0"/>
      </rPr>
      <t>完成</t>
    </r>
    <r>
      <rPr>
        <sz val="11"/>
        <color indexed="8"/>
        <rFont val="Times New Roman"/>
        <family val="1"/>
      </rPr>
      <t>2</t>
    </r>
    <r>
      <rPr>
        <sz val="11"/>
        <color indexed="8"/>
        <rFont val="宋体"/>
        <family val="0"/>
      </rPr>
      <t>千米道路、</t>
    </r>
    <r>
      <rPr>
        <sz val="11"/>
        <color indexed="8"/>
        <rFont val="Times New Roman"/>
        <family val="1"/>
      </rPr>
      <t>2</t>
    </r>
    <r>
      <rPr>
        <sz val="11"/>
        <color indexed="8"/>
        <rFont val="宋体"/>
        <family val="0"/>
      </rPr>
      <t>万平方米绿化、</t>
    </r>
    <r>
      <rPr>
        <sz val="11"/>
        <color indexed="8"/>
        <rFont val="Times New Roman"/>
        <family val="1"/>
      </rPr>
      <t>1187m</t>
    </r>
    <r>
      <rPr>
        <sz val="11"/>
        <color indexed="8"/>
        <rFont val="宋体"/>
        <family val="0"/>
      </rPr>
      <t>排洪渠，完成</t>
    </r>
    <r>
      <rPr>
        <sz val="11"/>
        <color indexed="8"/>
        <rFont val="Times New Roman"/>
        <family val="1"/>
      </rPr>
      <t>1.9</t>
    </r>
    <r>
      <rPr>
        <sz val="11"/>
        <color indexed="8"/>
        <rFont val="宋体"/>
        <family val="0"/>
      </rPr>
      <t>万平方米科技创新中心、生活服务中心、生产服务中心装修工程，完成</t>
    </r>
    <r>
      <rPr>
        <sz val="11"/>
        <color indexed="8"/>
        <rFont val="Times New Roman"/>
        <family val="1"/>
      </rPr>
      <t>2.3</t>
    </r>
    <r>
      <rPr>
        <sz val="11"/>
        <color indexed="8"/>
        <rFont val="宋体"/>
        <family val="0"/>
      </rPr>
      <t>万平方米人才公寓装修工程</t>
    </r>
  </si>
  <si>
    <t>浙川东西部协作产业园建设</t>
  </si>
  <si>
    <r>
      <rPr>
        <sz val="11"/>
        <rFont val="宋体"/>
        <family val="0"/>
      </rPr>
      <t>规划建筑面积</t>
    </r>
    <r>
      <rPr>
        <sz val="11"/>
        <rFont val="Times New Roman"/>
        <family val="1"/>
      </rPr>
      <t>94800</t>
    </r>
    <r>
      <rPr>
        <sz val="11"/>
        <rFont val="宋体"/>
        <family val="0"/>
      </rPr>
      <t>平方米，其中：标准厂房</t>
    </r>
    <r>
      <rPr>
        <sz val="11"/>
        <rFont val="Times New Roman"/>
        <family val="1"/>
      </rPr>
      <t>10</t>
    </r>
    <r>
      <rPr>
        <sz val="11"/>
        <rFont val="宋体"/>
        <family val="0"/>
      </rPr>
      <t>栋共计</t>
    </r>
    <r>
      <rPr>
        <sz val="11"/>
        <rFont val="Times New Roman"/>
        <family val="1"/>
      </rPr>
      <t>69000</t>
    </r>
    <r>
      <rPr>
        <sz val="11"/>
        <rFont val="宋体"/>
        <family val="0"/>
      </rPr>
      <t>平方米，科创中心</t>
    </r>
    <r>
      <rPr>
        <sz val="11"/>
        <rFont val="Times New Roman"/>
        <family val="1"/>
      </rPr>
      <t>4800</t>
    </r>
    <r>
      <rPr>
        <sz val="11"/>
        <rFont val="宋体"/>
        <family val="0"/>
      </rPr>
      <t>平方米、宿舍楼及办公楼等</t>
    </r>
    <r>
      <rPr>
        <sz val="11"/>
        <rFont val="Times New Roman"/>
        <family val="1"/>
      </rPr>
      <t>21000</t>
    </r>
    <r>
      <rPr>
        <sz val="11"/>
        <rFont val="宋体"/>
        <family val="0"/>
      </rPr>
      <t>平方米，水、电、气、道路、管网等配套设施建设</t>
    </r>
  </si>
  <si>
    <r>
      <rPr>
        <sz val="11"/>
        <rFont val="宋体"/>
        <family val="0"/>
      </rPr>
      <t>标准厂房</t>
    </r>
    <r>
      <rPr>
        <sz val="11"/>
        <rFont val="Times New Roman"/>
        <family val="1"/>
      </rPr>
      <t>2</t>
    </r>
    <r>
      <rPr>
        <sz val="11"/>
        <rFont val="宋体"/>
        <family val="0"/>
      </rPr>
      <t>栋，科创中心</t>
    </r>
    <r>
      <rPr>
        <sz val="11"/>
        <rFont val="Times New Roman"/>
        <family val="1"/>
      </rPr>
      <t>4800</t>
    </r>
    <r>
      <rPr>
        <sz val="11"/>
        <rFont val="宋体"/>
        <family val="0"/>
      </rPr>
      <t>平方米、宿舍楼及办公楼等</t>
    </r>
    <r>
      <rPr>
        <sz val="11"/>
        <rFont val="Times New Roman"/>
        <family val="1"/>
      </rPr>
      <t>10000</t>
    </r>
    <r>
      <rPr>
        <sz val="11"/>
        <rFont val="宋体"/>
        <family val="0"/>
      </rPr>
      <t>平方米，水、电、气、道路、管网等配套设施建设</t>
    </r>
  </si>
  <si>
    <r>
      <t>四川星达建设开发</t>
    </r>
    <r>
      <rPr>
        <sz val="11"/>
        <rFont val="Times New Roman"/>
        <family val="1"/>
      </rPr>
      <t xml:space="preserve">
</t>
    </r>
    <r>
      <rPr>
        <sz val="11"/>
        <rFont val="宋体"/>
        <family val="0"/>
      </rPr>
      <t>有限公司</t>
    </r>
  </si>
  <si>
    <t>东西部协作产业园（一期）</t>
  </si>
  <si>
    <r>
      <rPr>
        <sz val="11"/>
        <rFont val="宋体"/>
        <family val="0"/>
      </rPr>
      <t>总建筑面积</t>
    </r>
    <r>
      <rPr>
        <sz val="11"/>
        <rFont val="Times New Roman"/>
        <family val="1"/>
      </rPr>
      <t>25.8</t>
    </r>
    <r>
      <rPr>
        <sz val="11"/>
        <rFont val="宋体"/>
        <family val="0"/>
      </rPr>
      <t>万平方米，含标准化厂房</t>
    </r>
    <r>
      <rPr>
        <sz val="11"/>
        <rFont val="Times New Roman"/>
        <family val="1"/>
      </rPr>
      <t>19</t>
    </r>
    <r>
      <rPr>
        <sz val="11"/>
        <rFont val="宋体"/>
        <family val="0"/>
      </rPr>
      <t>万平方米、配套办公用房</t>
    </r>
    <r>
      <rPr>
        <sz val="11"/>
        <rFont val="Times New Roman"/>
        <family val="1"/>
      </rPr>
      <t>1.94</t>
    </r>
    <r>
      <rPr>
        <sz val="11"/>
        <rFont val="宋体"/>
        <family val="0"/>
      </rPr>
      <t>万平方米、金融服务及生活用房</t>
    </r>
    <r>
      <rPr>
        <sz val="11"/>
        <rFont val="Times New Roman"/>
        <family val="1"/>
      </rPr>
      <t>3.78</t>
    </r>
    <r>
      <rPr>
        <sz val="11"/>
        <rFont val="宋体"/>
        <family val="0"/>
      </rPr>
      <t>万平方米、室外停车场</t>
    </r>
    <r>
      <rPr>
        <sz val="11"/>
        <rFont val="Times New Roman"/>
        <family val="1"/>
      </rPr>
      <t>0.6</t>
    </r>
    <r>
      <rPr>
        <sz val="11"/>
        <rFont val="宋体"/>
        <family val="0"/>
      </rPr>
      <t>万平方米及其他辅助工程</t>
    </r>
  </si>
  <si>
    <r>
      <t>市国有资产投资</t>
    </r>
    <r>
      <rPr>
        <sz val="11"/>
        <color indexed="8"/>
        <rFont val="Times New Roman"/>
        <family val="1"/>
      </rPr>
      <t xml:space="preserve">
</t>
    </r>
    <r>
      <rPr>
        <sz val="11"/>
        <color indexed="8"/>
        <rFont val="宋体"/>
        <family val="0"/>
      </rPr>
      <t>有限责任公司</t>
    </r>
  </si>
  <si>
    <t>商业写字楼及城市核心区基础提升工程</t>
  </si>
  <si>
    <t>装修商业写字楼12万平方米，配套生态基础设施及停车场28000平方米、车位3200个，配套双枪充电桩200个；新建文化广场及配套基础设施5000平方米</t>
  </si>
  <si>
    <t>商业写字楼完工，停车场主体完工</t>
  </si>
  <si>
    <r>
      <t>巴中市九寨山实业</t>
    </r>
    <r>
      <rPr>
        <sz val="11"/>
        <color indexed="8"/>
        <rFont val="Times New Roman"/>
        <family val="1"/>
      </rPr>
      <t xml:space="preserve">
</t>
    </r>
    <r>
      <rPr>
        <sz val="11"/>
        <color indexed="8"/>
        <rFont val="宋体"/>
        <family val="0"/>
      </rPr>
      <t>有限公司</t>
    </r>
  </si>
  <si>
    <r>
      <rPr>
        <b/>
        <sz val="11"/>
        <rFont val="宋体"/>
        <family val="0"/>
      </rPr>
      <t>（五）国土（</t>
    </r>
    <r>
      <rPr>
        <b/>
        <sz val="11"/>
        <rFont val="Times New Roman"/>
        <family val="1"/>
      </rPr>
      <t>1</t>
    </r>
    <r>
      <rPr>
        <b/>
        <sz val="11"/>
        <rFont val="宋体"/>
        <family val="0"/>
      </rPr>
      <t>个）</t>
    </r>
  </si>
  <si>
    <r>
      <rPr>
        <sz val="11"/>
        <color indexed="8"/>
        <rFont val="宋体"/>
        <family val="0"/>
      </rPr>
      <t>全域土地综合整治</t>
    </r>
  </si>
  <si>
    <r>
      <rPr>
        <sz val="11"/>
        <color indexed="8"/>
        <rFont val="宋体"/>
        <family val="0"/>
      </rPr>
      <t>包括土地整治、旱改水、高标准农田建设、土地增减挂钩、残次林复垦暨破碎耕地连片化、工矿用地复垦、生态保护与修护、历史文化保护类项目及电力扩容、村道硬化、生活垃圾处理、自来水户户通、燃气户户通、灌溉水利设施维护、村幼儿园等便民配套项目</t>
    </r>
  </si>
  <si>
    <r>
      <t>完成高标准农田建设</t>
    </r>
    <r>
      <rPr>
        <sz val="11"/>
        <color indexed="8"/>
        <rFont val="Times New Roman"/>
        <family val="1"/>
      </rPr>
      <t>6000</t>
    </r>
    <r>
      <rPr>
        <sz val="11"/>
        <color indexed="8"/>
        <rFont val="宋体"/>
        <family val="0"/>
      </rPr>
      <t>亩、配套道路</t>
    </r>
    <r>
      <rPr>
        <sz val="11"/>
        <color indexed="8"/>
        <rFont val="Times New Roman"/>
        <family val="1"/>
      </rPr>
      <t>25</t>
    </r>
    <r>
      <rPr>
        <sz val="11"/>
        <color indexed="8"/>
        <rFont val="宋体"/>
        <family val="0"/>
      </rPr>
      <t>公里，土地整理</t>
    </r>
    <r>
      <rPr>
        <sz val="11"/>
        <color indexed="8"/>
        <rFont val="Times New Roman"/>
        <family val="1"/>
      </rPr>
      <t>3000</t>
    </r>
    <r>
      <rPr>
        <sz val="11"/>
        <color indexed="8"/>
        <rFont val="宋体"/>
        <family val="0"/>
      </rPr>
      <t>亩、渠系</t>
    </r>
    <r>
      <rPr>
        <sz val="11"/>
        <color indexed="8"/>
        <rFont val="Times New Roman"/>
        <family val="1"/>
      </rPr>
      <t>8</t>
    </r>
    <r>
      <rPr>
        <sz val="11"/>
        <color indexed="8"/>
        <rFont val="宋体"/>
        <family val="0"/>
      </rPr>
      <t>公里、塘库堰</t>
    </r>
    <r>
      <rPr>
        <sz val="11"/>
        <color indexed="8"/>
        <rFont val="Times New Roman"/>
        <family val="1"/>
      </rPr>
      <t>3</t>
    </r>
    <r>
      <rPr>
        <sz val="11"/>
        <color indexed="8"/>
        <rFont val="宋体"/>
        <family val="0"/>
      </rPr>
      <t>口以及便民配套设施建设</t>
    </r>
  </si>
  <si>
    <t>恩阳区农业发展
有限责任公司</t>
  </si>
  <si>
    <r>
      <t>（六）新型基础设施建设（</t>
    </r>
    <r>
      <rPr>
        <b/>
        <sz val="11"/>
        <rFont val="Times New Roman"/>
        <family val="1"/>
      </rPr>
      <t>1</t>
    </r>
    <r>
      <rPr>
        <b/>
        <sz val="11"/>
        <rFont val="宋体"/>
        <family val="0"/>
      </rPr>
      <t>个）</t>
    </r>
  </si>
  <si>
    <r>
      <rPr>
        <sz val="11"/>
        <rFont val="宋体"/>
        <family val="0"/>
      </rPr>
      <t>智慧城市</t>
    </r>
  </si>
  <si>
    <r>
      <t>统筹城区内停车位，建智慧停车平台和天网工程；新增停车位</t>
    </r>
    <r>
      <rPr>
        <sz val="11"/>
        <rFont val="Times New Roman"/>
        <family val="1"/>
      </rPr>
      <t>10000</t>
    </r>
    <r>
      <rPr>
        <sz val="11"/>
        <rFont val="宋体"/>
        <family val="0"/>
      </rPr>
      <t>个；新建上海地洲（平昌）数字城市设施设备生产，建太阳能智慧井盖生产线及数字城市设施设备相关生产线</t>
    </r>
  </si>
  <si>
    <r>
      <t>二丝厂综合停车场完工，上海地洲（平昌）数字城市设施设备生产线建成投产，新增停车位</t>
    </r>
    <r>
      <rPr>
        <sz val="11"/>
        <rFont val="Times New Roman"/>
        <family val="1"/>
      </rPr>
      <t>1500</t>
    </r>
    <r>
      <rPr>
        <sz val="11"/>
        <rFont val="宋体"/>
        <family val="0"/>
      </rPr>
      <t>个</t>
    </r>
  </si>
  <si>
    <r>
      <t>二、产业发展（</t>
    </r>
    <r>
      <rPr>
        <b/>
        <sz val="11"/>
        <rFont val="Times New Roman"/>
        <family val="1"/>
      </rPr>
      <t>37</t>
    </r>
    <r>
      <rPr>
        <b/>
        <sz val="11"/>
        <rFont val="宋体"/>
        <family val="0"/>
      </rPr>
      <t>个）</t>
    </r>
  </si>
  <si>
    <r>
      <rPr>
        <b/>
        <sz val="11"/>
        <rFont val="宋体"/>
        <family val="0"/>
      </rPr>
      <t>（一）农业（</t>
    </r>
    <r>
      <rPr>
        <b/>
        <sz val="11"/>
        <rFont val="Times New Roman"/>
        <family val="1"/>
      </rPr>
      <t>8</t>
    </r>
    <r>
      <rPr>
        <b/>
        <sz val="11"/>
        <rFont val="宋体"/>
        <family val="0"/>
      </rPr>
      <t>个）</t>
    </r>
  </si>
  <si>
    <r>
      <rPr>
        <sz val="11"/>
        <rFont val="宋体"/>
        <family val="0"/>
      </rPr>
      <t>现代农业产业观光园</t>
    </r>
  </si>
  <si>
    <r>
      <rPr>
        <sz val="11"/>
        <rFont val="宋体"/>
        <family val="0"/>
      </rPr>
      <t>高标准农田</t>
    </r>
    <r>
      <rPr>
        <sz val="11"/>
        <rFont val="Times New Roman"/>
        <family val="1"/>
      </rPr>
      <t>1300</t>
    </r>
    <r>
      <rPr>
        <sz val="11"/>
        <rFont val="宋体"/>
        <family val="0"/>
      </rPr>
      <t>亩、硬化公路</t>
    </r>
    <r>
      <rPr>
        <sz val="11"/>
        <rFont val="Times New Roman"/>
        <family val="1"/>
      </rPr>
      <t>30</t>
    </r>
    <r>
      <rPr>
        <sz val="11"/>
        <rFont val="宋体"/>
        <family val="0"/>
      </rPr>
      <t>公里、硬化产业道路</t>
    </r>
    <r>
      <rPr>
        <sz val="11"/>
        <rFont val="Times New Roman"/>
        <family val="1"/>
      </rPr>
      <t>15000</t>
    </r>
    <r>
      <rPr>
        <sz val="11"/>
        <rFont val="宋体"/>
        <family val="0"/>
      </rPr>
      <t>米、渠堰</t>
    </r>
    <r>
      <rPr>
        <sz val="11"/>
        <rFont val="Times New Roman"/>
        <family val="1"/>
      </rPr>
      <t>20000</t>
    </r>
    <r>
      <rPr>
        <sz val="11"/>
        <rFont val="宋体"/>
        <family val="0"/>
      </rPr>
      <t>米、莲藕观赏</t>
    </r>
    <r>
      <rPr>
        <sz val="11"/>
        <rFont val="Times New Roman"/>
        <family val="1"/>
      </rPr>
      <t>50</t>
    </r>
    <r>
      <rPr>
        <sz val="11"/>
        <rFont val="宋体"/>
        <family val="0"/>
      </rPr>
      <t>亩、山体运动公园</t>
    </r>
    <r>
      <rPr>
        <sz val="11"/>
        <rFont val="Times New Roman"/>
        <family val="1"/>
      </rPr>
      <t>6000</t>
    </r>
    <r>
      <rPr>
        <sz val="11"/>
        <rFont val="宋体"/>
        <family val="0"/>
      </rPr>
      <t>平方米、优质果蔬采摘</t>
    </r>
    <r>
      <rPr>
        <sz val="11"/>
        <rFont val="Times New Roman"/>
        <family val="1"/>
      </rPr>
      <t>500</t>
    </r>
    <r>
      <rPr>
        <sz val="11"/>
        <rFont val="宋体"/>
        <family val="0"/>
      </rPr>
      <t>亩、粮油种植</t>
    </r>
    <r>
      <rPr>
        <sz val="11"/>
        <rFont val="Times New Roman"/>
        <family val="1"/>
      </rPr>
      <t>1200</t>
    </r>
    <r>
      <rPr>
        <sz val="11"/>
        <rFont val="宋体"/>
        <family val="0"/>
      </rPr>
      <t>亩</t>
    </r>
  </si>
  <si>
    <r>
      <t>白云现代农业产业</t>
    </r>
    <r>
      <rPr>
        <sz val="11"/>
        <rFont val="Times New Roman"/>
        <family val="1"/>
      </rPr>
      <t xml:space="preserve">
</t>
    </r>
    <r>
      <rPr>
        <sz val="11"/>
        <rFont val="宋体"/>
        <family val="0"/>
      </rPr>
      <t>观光园</t>
    </r>
  </si>
  <si>
    <r>
      <rPr>
        <sz val="11"/>
        <rFont val="宋体"/>
        <family val="0"/>
      </rPr>
      <t>优质生猪育肥基地</t>
    </r>
  </si>
  <si>
    <r>
      <rPr>
        <sz val="11"/>
        <rFont val="宋体"/>
        <family val="0"/>
      </rPr>
      <t>新建生猪育肥基地</t>
    </r>
    <r>
      <rPr>
        <sz val="11"/>
        <rFont val="Times New Roman"/>
        <family val="1"/>
      </rPr>
      <t>66500</t>
    </r>
    <r>
      <rPr>
        <sz val="11"/>
        <rFont val="宋体"/>
        <family val="0"/>
      </rPr>
      <t>平方米，生产生活用房</t>
    </r>
    <r>
      <rPr>
        <sz val="11"/>
        <rFont val="Times New Roman"/>
        <family val="1"/>
      </rPr>
      <t>3800</t>
    </r>
    <r>
      <rPr>
        <sz val="11"/>
        <rFont val="宋体"/>
        <family val="0"/>
      </rPr>
      <t>平方米、肉制品初加工厂房</t>
    </r>
    <r>
      <rPr>
        <sz val="11"/>
        <rFont val="Times New Roman"/>
        <family val="1"/>
      </rPr>
      <t>4700</t>
    </r>
    <r>
      <rPr>
        <sz val="11"/>
        <rFont val="宋体"/>
        <family val="0"/>
      </rPr>
      <t>平方米，种植有机蔬菜</t>
    </r>
    <r>
      <rPr>
        <sz val="11"/>
        <rFont val="Times New Roman"/>
        <family val="1"/>
      </rPr>
      <t>4000</t>
    </r>
    <r>
      <rPr>
        <sz val="11"/>
        <rFont val="宋体"/>
        <family val="0"/>
      </rPr>
      <t>亩，配套建设园区道路、冻库、沼气池、化粪池及其他附属设施</t>
    </r>
  </si>
  <si>
    <r>
      <rPr>
        <sz val="11"/>
        <rFont val="宋体"/>
        <family val="0"/>
      </rPr>
      <t>建成育肥基地</t>
    </r>
    <r>
      <rPr>
        <sz val="11"/>
        <rFont val="Times New Roman"/>
        <family val="1"/>
      </rPr>
      <t>5</t>
    </r>
    <r>
      <rPr>
        <sz val="11"/>
        <rFont val="宋体"/>
        <family val="0"/>
      </rPr>
      <t>万平方米，配套生产用房</t>
    </r>
    <r>
      <rPr>
        <sz val="11"/>
        <rFont val="Times New Roman"/>
        <family val="1"/>
      </rPr>
      <t>2000</t>
    </r>
    <r>
      <rPr>
        <sz val="11"/>
        <rFont val="宋体"/>
        <family val="0"/>
      </rPr>
      <t>平方米，种植蔬菜</t>
    </r>
    <r>
      <rPr>
        <sz val="11"/>
        <rFont val="Times New Roman"/>
        <family val="1"/>
      </rPr>
      <t>2000</t>
    </r>
    <r>
      <rPr>
        <sz val="11"/>
        <rFont val="宋体"/>
        <family val="0"/>
      </rPr>
      <t>亩，配套道路、沼气池等附属设施</t>
    </r>
  </si>
  <si>
    <r>
      <t>巴中市宗城农业开发有限公司</t>
    </r>
    <r>
      <rPr>
        <sz val="11"/>
        <rFont val="Times New Roman"/>
        <family val="1"/>
      </rPr>
      <t xml:space="preserve">
</t>
    </r>
    <r>
      <rPr>
        <sz val="11"/>
        <rFont val="宋体"/>
        <family val="0"/>
      </rPr>
      <t>巴中市大顶生态农业有限公司等</t>
    </r>
  </si>
  <si>
    <r>
      <rPr>
        <sz val="11"/>
        <rFont val="宋体"/>
        <family val="0"/>
      </rPr>
      <t>中药材种业科技园</t>
    </r>
  </si>
  <si>
    <r>
      <rPr>
        <sz val="11"/>
        <rFont val="宋体"/>
        <family val="0"/>
      </rPr>
      <t>新建道地药材良种繁育基地</t>
    </r>
    <r>
      <rPr>
        <sz val="11"/>
        <rFont val="Times New Roman"/>
        <family val="1"/>
      </rPr>
      <t>600</t>
    </r>
    <r>
      <rPr>
        <sz val="11"/>
        <rFont val="宋体"/>
        <family val="0"/>
      </rPr>
      <t>亩、道地药材种植基地11000亩，整治山坪塘32口，新建微水池20座，新（改）建园区道路35.8公里，配套管网沟渠29公里；扩建道地药材初加工厂1座，打造中医药健康旅游示范基地1个</t>
    </r>
  </si>
  <si>
    <t>菜篮子保障提升工程</t>
  </si>
  <si>
    <r>
      <rPr>
        <sz val="11"/>
        <rFont val="宋体"/>
        <family val="0"/>
      </rPr>
      <t>新建有机蔬菜种植基地</t>
    </r>
    <r>
      <rPr>
        <sz val="11"/>
        <rFont val="Times New Roman"/>
        <family val="1"/>
      </rPr>
      <t>5000</t>
    </r>
    <r>
      <rPr>
        <sz val="11"/>
        <rFont val="宋体"/>
        <family val="0"/>
      </rPr>
      <t>亩、初加工厂</t>
    </r>
    <r>
      <rPr>
        <sz val="11"/>
        <rFont val="Times New Roman"/>
        <family val="1"/>
      </rPr>
      <t>5000</t>
    </r>
    <r>
      <rPr>
        <sz val="11"/>
        <rFont val="宋体"/>
        <family val="0"/>
      </rPr>
      <t>平方米、蔬菜大棚</t>
    </r>
    <r>
      <rPr>
        <sz val="11"/>
        <rFont val="Times New Roman"/>
        <family val="1"/>
      </rPr>
      <t>200</t>
    </r>
    <r>
      <rPr>
        <sz val="11"/>
        <rFont val="宋体"/>
        <family val="0"/>
      </rPr>
      <t>个</t>
    </r>
    <r>
      <rPr>
        <sz val="11"/>
        <rFont val="Times New Roman"/>
        <family val="1"/>
      </rPr>
      <t>10000</t>
    </r>
    <r>
      <rPr>
        <sz val="11"/>
        <rFont val="宋体"/>
        <family val="0"/>
      </rPr>
      <t>平方米、气调室</t>
    </r>
    <r>
      <rPr>
        <sz val="11"/>
        <rFont val="Times New Roman"/>
        <family val="1"/>
      </rPr>
      <t>500</t>
    </r>
    <r>
      <rPr>
        <sz val="11"/>
        <rFont val="宋体"/>
        <family val="0"/>
      </rPr>
      <t>平方米、冷藏室</t>
    </r>
    <r>
      <rPr>
        <sz val="11"/>
        <rFont val="Times New Roman"/>
        <family val="1"/>
      </rPr>
      <t>500</t>
    </r>
    <r>
      <rPr>
        <sz val="11"/>
        <rFont val="宋体"/>
        <family val="0"/>
      </rPr>
      <t>平方米、生产生活用房</t>
    </r>
    <r>
      <rPr>
        <sz val="11"/>
        <rFont val="Times New Roman"/>
        <family val="1"/>
      </rPr>
      <t>1000</t>
    </r>
    <r>
      <rPr>
        <sz val="11"/>
        <rFont val="宋体"/>
        <family val="0"/>
      </rPr>
      <t>平方米，配套建设园区道路</t>
    </r>
    <r>
      <rPr>
        <sz val="11"/>
        <rFont val="Times New Roman"/>
        <family val="1"/>
      </rPr>
      <t>15</t>
    </r>
    <r>
      <rPr>
        <sz val="11"/>
        <rFont val="宋体"/>
        <family val="0"/>
      </rPr>
      <t>公里及其他附属设施</t>
    </r>
  </si>
  <si>
    <r>
      <rPr>
        <sz val="11"/>
        <rFont val="宋体"/>
        <family val="0"/>
      </rPr>
      <t>玉堂街道桥炉村、水宁寺镇香炉村、大茅坪镇南垭庙村、三江镇龙门村、回风街道盘兴村蔬菜种植基地完工</t>
    </r>
  </si>
  <si>
    <r>
      <t>巴中市秦巴田园农业
发展有限公司</t>
    </r>
    <r>
      <rPr>
        <sz val="11"/>
        <rFont val="Times New Roman"/>
        <family val="1"/>
      </rPr>
      <t xml:space="preserve">
</t>
    </r>
    <r>
      <rPr>
        <sz val="11"/>
        <rFont val="宋体"/>
        <family val="0"/>
      </rPr>
      <t>久嘉汉鼎健康科技重庆有限公司等</t>
    </r>
  </si>
  <si>
    <r>
      <rPr>
        <sz val="11"/>
        <rFont val="宋体"/>
        <family val="0"/>
      </rPr>
      <t>生态水产养殖基地</t>
    </r>
  </si>
  <si>
    <t>2021-2023</t>
  </si>
  <si>
    <r>
      <rPr>
        <sz val="11"/>
        <rFont val="宋体"/>
        <family val="0"/>
      </rPr>
      <t>新建生态鱼养殖基地</t>
    </r>
    <r>
      <rPr>
        <sz val="11"/>
        <rFont val="Times New Roman"/>
        <family val="1"/>
      </rPr>
      <t>500亩、生态稻虾养殖基地214亩、水产饲料加工生产基地2000平方米、生产生活用房2000平方米，配套建设园区道路5公里及其他附属设施，购置高密度水产养殖设备、循环水养殖设备、饲料加工生产设备等</t>
    </r>
  </si>
  <si>
    <r>
      <t>重庆市衡鸿生态农业开发有限公司</t>
    </r>
    <r>
      <rPr>
        <sz val="11"/>
        <rFont val="Times New Roman"/>
        <family val="1"/>
      </rPr>
      <t xml:space="preserve">
</t>
    </r>
    <r>
      <rPr>
        <sz val="11"/>
        <rFont val="宋体"/>
        <family val="0"/>
      </rPr>
      <t>巴中市瑞弘绿水源农业发展有限公司等</t>
    </r>
  </si>
  <si>
    <r>
      <rPr>
        <sz val="11"/>
        <rFont val="宋体"/>
        <family val="0"/>
      </rPr>
      <t>山地高效茶旅融合产业园</t>
    </r>
  </si>
  <si>
    <r>
      <rPr>
        <sz val="11"/>
        <rFont val="宋体"/>
        <family val="0"/>
      </rPr>
      <t>培育有机茶园</t>
    </r>
    <r>
      <rPr>
        <sz val="11"/>
        <rFont val="Times New Roman"/>
        <family val="1"/>
      </rPr>
      <t>1</t>
    </r>
    <r>
      <rPr>
        <sz val="11"/>
        <rFont val="宋体"/>
        <family val="0"/>
      </rPr>
      <t>万亩、机采茶园</t>
    </r>
    <r>
      <rPr>
        <sz val="11"/>
        <rFont val="Times New Roman"/>
        <family val="1"/>
      </rPr>
      <t>3</t>
    </r>
    <r>
      <rPr>
        <sz val="11"/>
        <rFont val="宋体"/>
        <family val="0"/>
      </rPr>
      <t>万亩、幼龄茶园</t>
    </r>
    <r>
      <rPr>
        <sz val="11"/>
        <rFont val="Times New Roman"/>
        <family val="1"/>
      </rPr>
      <t>4</t>
    </r>
    <r>
      <rPr>
        <sz val="11"/>
        <rFont val="宋体"/>
        <family val="0"/>
      </rPr>
      <t>万亩，改造低产茶园</t>
    </r>
    <r>
      <rPr>
        <sz val="11"/>
        <rFont val="Times New Roman"/>
        <family val="1"/>
      </rPr>
      <t>3</t>
    </r>
    <r>
      <rPr>
        <sz val="11"/>
        <rFont val="宋体"/>
        <family val="0"/>
      </rPr>
      <t>万亩；新（改）建茶叶加工厂</t>
    </r>
    <r>
      <rPr>
        <sz val="11"/>
        <rFont val="Times New Roman"/>
        <family val="1"/>
      </rPr>
      <t>8</t>
    </r>
    <r>
      <rPr>
        <sz val="11"/>
        <rFont val="宋体"/>
        <family val="0"/>
      </rPr>
      <t>个、茶叶生产线</t>
    </r>
    <r>
      <rPr>
        <sz val="11"/>
        <rFont val="Times New Roman"/>
        <family val="1"/>
      </rPr>
      <t>10</t>
    </r>
    <r>
      <rPr>
        <sz val="11"/>
        <rFont val="宋体"/>
        <family val="0"/>
      </rPr>
      <t>条；新建茶叶交易市场</t>
    </r>
    <r>
      <rPr>
        <sz val="11"/>
        <rFont val="Times New Roman"/>
        <family val="1"/>
      </rPr>
      <t>1</t>
    </r>
    <r>
      <rPr>
        <sz val="11"/>
        <rFont val="宋体"/>
        <family val="0"/>
      </rPr>
      <t>个、冷链物流中心</t>
    </r>
    <r>
      <rPr>
        <sz val="11"/>
        <rFont val="Times New Roman"/>
        <family val="1"/>
      </rPr>
      <t>1</t>
    </r>
    <r>
      <rPr>
        <sz val="11"/>
        <rFont val="宋体"/>
        <family val="0"/>
      </rPr>
      <t>个；建设道路、水利、管理房等配套基础设施；改造提升巴蜀民歌风情园和李蕃梅园，新建观景台（亭）</t>
    </r>
    <r>
      <rPr>
        <sz val="11"/>
        <rFont val="Times New Roman"/>
        <family val="1"/>
      </rPr>
      <t>3</t>
    </r>
    <r>
      <rPr>
        <sz val="11"/>
        <rFont val="宋体"/>
        <family val="0"/>
      </rPr>
      <t>处、梅花观赏体验中心</t>
    </r>
    <r>
      <rPr>
        <sz val="11"/>
        <rFont val="Times New Roman"/>
        <family val="1"/>
      </rPr>
      <t>1</t>
    </r>
    <r>
      <rPr>
        <sz val="11"/>
        <rFont val="宋体"/>
        <family val="0"/>
      </rPr>
      <t>个。争创</t>
    </r>
    <r>
      <rPr>
        <sz val="11"/>
        <rFont val="Times New Roman"/>
        <family val="1"/>
      </rPr>
      <t>AAAA</t>
    </r>
    <r>
      <rPr>
        <sz val="11"/>
        <rFont val="宋体"/>
        <family val="0"/>
      </rPr>
      <t>级乡村旅游景区和省级星级现代农业产业园区</t>
    </r>
  </si>
  <si>
    <r>
      <rPr>
        <sz val="11"/>
        <rFont val="宋体"/>
        <family val="0"/>
      </rPr>
      <t>培育有机茶园</t>
    </r>
    <r>
      <rPr>
        <sz val="11"/>
        <rFont val="Times New Roman"/>
        <family val="1"/>
      </rPr>
      <t>0.5</t>
    </r>
    <r>
      <rPr>
        <sz val="11"/>
        <rFont val="宋体"/>
        <family val="0"/>
      </rPr>
      <t>万亩、机采茶园</t>
    </r>
    <r>
      <rPr>
        <sz val="11"/>
        <rFont val="Times New Roman"/>
        <family val="1"/>
      </rPr>
      <t>1</t>
    </r>
    <r>
      <rPr>
        <sz val="11"/>
        <rFont val="宋体"/>
        <family val="0"/>
      </rPr>
      <t>万亩、幼龄茶园</t>
    </r>
    <r>
      <rPr>
        <sz val="11"/>
        <rFont val="Times New Roman"/>
        <family val="1"/>
      </rPr>
      <t>2</t>
    </r>
    <r>
      <rPr>
        <sz val="11"/>
        <rFont val="宋体"/>
        <family val="0"/>
      </rPr>
      <t>万亩，改造低产茶园</t>
    </r>
    <r>
      <rPr>
        <sz val="11"/>
        <rFont val="Times New Roman"/>
        <family val="1"/>
      </rPr>
      <t>2</t>
    </r>
    <r>
      <rPr>
        <sz val="11"/>
        <rFont val="宋体"/>
        <family val="0"/>
      </rPr>
      <t>万亩；新（改）建茶叶加工厂</t>
    </r>
    <r>
      <rPr>
        <sz val="11"/>
        <rFont val="Times New Roman"/>
        <family val="1"/>
      </rPr>
      <t>2</t>
    </r>
    <r>
      <rPr>
        <sz val="11"/>
        <rFont val="宋体"/>
        <family val="0"/>
      </rPr>
      <t>个、茶叶生产线</t>
    </r>
    <r>
      <rPr>
        <sz val="11"/>
        <rFont val="Times New Roman"/>
        <family val="1"/>
      </rPr>
      <t>3</t>
    </r>
    <r>
      <rPr>
        <sz val="11"/>
        <rFont val="宋体"/>
        <family val="0"/>
      </rPr>
      <t>条；建设部分道路、水利、管理房等配套基础设施</t>
    </r>
  </si>
  <si>
    <r>
      <rPr>
        <sz val="11"/>
        <rFont val="宋体"/>
        <family val="0"/>
      </rPr>
      <t>通江嘉祐农业发展投资有限公司</t>
    </r>
    <r>
      <rPr>
        <sz val="11"/>
        <rFont val="Times New Roman"/>
        <family val="1"/>
      </rPr>
      <t xml:space="preserve">
</t>
    </r>
    <r>
      <rPr>
        <sz val="11"/>
        <rFont val="宋体"/>
        <family val="0"/>
      </rPr>
      <t>巴蜀白茶有限公司</t>
    </r>
    <r>
      <rPr>
        <sz val="11"/>
        <rFont val="Times New Roman"/>
        <family val="1"/>
      </rPr>
      <t xml:space="preserve">
</t>
    </r>
    <r>
      <rPr>
        <sz val="11"/>
        <rFont val="宋体"/>
        <family val="0"/>
      </rPr>
      <t>翰林茶业有限公司</t>
    </r>
    <r>
      <rPr>
        <sz val="11"/>
        <rFont val="Times New Roman"/>
        <family val="1"/>
      </rPr>
      <t xml:space="preserve">
</t>
    </r>
    <r>
      <rPr>
        <sz val="11"/>
        <rFont val="宋体"/>
        <family val="0"/>
      </rPr>
      <t>罗村茶业有限公司</t>
    </r>
  </si>
  <si>
    <r>
      <rPr>
        <sz val="11"/>
        <rFont val="宋体"/>
        <family val="0"/>
      </rPr>
      <t>春在生态养殖（桑蚕）产业基地</t>
    </r>
  </si>
  <si>
    <r>
      <rPr>
        <sz val="11"/>
        <rFont val="宋体"/>
        <family val="0"/>
      </rPr>
      <t>桑园面积</t>
    </r>
    <r>
      <rPr>
        <sz val="11"/>
        <rFont val="Times New Roman"/>
        <family val="1"/>
      </rPr>
      <t>3037</t>
    </r>
    <r>
      <rPr>
        <sz val="11"/>
        <rFont val="宋体"/>
        <family val="0"/>
      </rPr>
      <t>亩，土地整理</t>
    </r>
    <r>
      <rPr>
        <sz val="11"/>
        <rFont val="Times New Roman"/>
        <family val="1"/>
      </rPr>
      <t>3037亩，建设小蚕大蚕培育室和供应室、办公、生活用房等5000平方米；园区道路、排水、灌溉、消毒等相关配套设施建设</t>
    </r>
  </si>
  <si>
    <r>
      <rPr>
        <sz val="11"/>
        <rFont val="宋体"/>
        <family val="0"/>
      </rPr>
      <t>四川建宏丝路现代农业发展有限公司</t>
    </r>
  </si>
  <si>
    <r>
      <rPr>
        <sz val="11"/>
        <rFont val="宋体"/>
        <family val="0"/>
      </rPr>
      <t>山地肉牛产业集群</t>
    </r>
  </si>
  <si>
    <r>
      <t>51</t>
    </r>
    <r>
      <rPr>
        <sz val="11"/>
        <rFont val="宋体"/>
        <family val="0"/>
      </rPr>
      <t>个肉牛标准化养殖基地建设，种植优质牧草基地</t>
    </r>
    <r>
      <rPr>
        <sz val="11"/>
        <rFont val="Times New Roman"/>
        <family val="1"/>
      </rPr>
      <t>20000亩，划定空山黄牛核心保护区，完善提升牛肉精深加工线</t>
    </r>
  </si>
  <si>
    <r>
      <rPr>
        <sz val="11"/>
        <rFont val="宋体"/>
        <family val="0"/>
      </rPr>
      <t>新（改、扩）建</t>
    </r>
    <r>
      <rPr>
        <sz val="11"/>
        <rFont val="Times New Roman"/>
        <family val="1"/>
      </rPr>
      <t>19</t>
    </r>
    <r>
      <rPr>
        <sz val="11"/>
        <rFont val="宋体"/>
        <family val="0"/>
      </rPr>
      <t>个肉牛标准化养殖基地，完善提升牛肉精深加工线，种植优质牧草</t>
    </r>
    <r>
      <rPr>
        <sz val="11"/>
        <rFont val="Times New Roman"/>
        <family val="1"/>
      </rPr>
      <t>3000</t>
    </r>
    <r>
      <rPr>
        <sz val="11"/>
        <rFont val="宋体"/>
        <family val="0"/>
      </rPr>
      <t>亩</t>
    </r>
  </si>
  <si>
    <t>通江嘉祐农业发展投资有限公司</t>
  </si>
  <si>
    <t>（二）工业（8个）</t>
  </si>
  <si>
    <t>四川预制菜加工基地</t>
  </si>
  <si>
    <r>
      <t>占地</t>
    </r>
    <r>
      <rPr>
        <sz val="11"/>
        <rFont val="Times New Roman"/>
        <family val="1"/>
      </rPr>
      <t>270</t>
    </r>
    <r>
      <rPr>
        <sz val="11"/>
        <rFont val="宋体"/>
        <family val="0"/>
      </rPr>
      <t>亩，新建标准化厂房</t>
    </r>
    <r>
      <rPr>
        <sz val="11"/>
        <rFont val="Times New Roman"/>
        <family val="1"/>
      </rPr>
      <t>20</t>
    </r>
    <r>
      <rPr>
        <sz val="11"/>
        <rFont val="宋体"/>
        <family val="0"/>
      </rPr>
      <t>万平方米，配套建设原料供应基地</t>
    </r>
    <r>
      <rPr>
        <sz val="11"/>
        <rFont val="Times New Roman"/>
        <family val="1"/>
      </rPr>
      <t>10</t>
    </r>
    <r>
      <rPr>
        <sz val="11"/>
        <rFont val="宋体"/>
        <family val="0"/>
      </rPr>
      <t>个以上、省级重点创新平台</t>
    </r>
    <r>
      <rPr>
        <sz val="11"/>
        <rFont val="Times New Roman"/>
        <family val="1"/>
      </rPr>
      <t>3</t>
    </r>
    <r>
      <rPr>
        <sz val="11"/>
        <rFont val="宋体"/>
        <family val="0"/>
      </rPr>
      <t>个。一期建设标准化厂房</t>
    </r>
    <r>
      <rPr>
        <sz val="11"/>
        <rFont val="Times New Roman"/>
        <family val="1"/>
      </rPr>
      <t>6</t>
    </r>
    <r>
      <rPr>
        <sz val="11"/>
        <rFont val="宋体"/>
        <family val="0"/>
      </rPr>
      <t>万平方米，主要承接预制菜、火锅底料、泡菜生产等；二期建设标准化厂房</t>
    </r>
    <r>
      <rPr>
        <sz val="11"/>
        <rFont val="Times New Roman"/>
        <family val="1"/>
      </rPr>
      <t>14</t>
    </r>
    <r>
      <rPr>
        <sz val="11"/>
        <rFont val="宋体"/>
        <family val="0"/>
      </rPr>
      <t>万平方米，主要承接</t>
    </r>
    <r>
      <rPr>
        <sz val="11"/>
        <rFont val="Times New Roman"/>
        <family val="1"/>
      </rPr>
      <t>30</t>
    </r>
    <r>
      <rPr>
        <sz val="11"/>
        <rFont val="宋体"/>
        <family val="0"/>
      </rPr>
      <t>万头巴山肉牛屠宰精深加工、酒类生产加工等</t>
    </r>
  </si>
  <si>
    <r>
      <t>2</t>
    </r>
    <r>
      <rPr>
        <sz val="11"/>
        <rFont val="宋体"/>
        <family val="0"/>
      </rPr>
      <t>、</t>
    </r>
    <r>
      <rPr>
        <sz val="11"/>
        <rFont val="Times New Roman"/>
        <family val="1"/>
      </rPr>
      <t>3#</t>
    </r>
    <r>
      <rPr>
        <sz val="11"/>
        <rFont val="宋体"/>
        <family val="0"/>
      </rPr>
      <t>标准化厂房主体完工，其余厂房基础施工</t>
    </r>
  </si>
  <si>
    <t>巴中秦川文化旅游有限公司
四川麦嘉供应链管理有限公司</t>
  </si>
  <si>
    <r>
      <rPr>
        <sz val="11"/>
        <rFont val="宋体"/>
        <family val="0"/>
      </rPr>
      <t>报废机动车及再生资源回收利用中心</t>
    </r>
  </si>
  <si>
    <r>
      <rPr>
        <sz val="11"/>
        <rFont val="宋体"/>
        <family val="0"/>
      </rPr>
      <t>新建报废机动车回收拆解中心</t>
    </r>
    <r>
      <rPr>
        <sz val="11"/>
        <rFont val="Times New Roman"/>
        <family val="1"/>
      </rPr>
      <t>14000</t>
    </r>
    <r>
      <rPr>
        <sz val="11"/>
        <rFont val="宋体"/>
        <family val="0"/>
      </rPr>
      <t>平方米，再生资源利用中心</t>
    </r>
    <r>
      <rPr>
        <sz val="11"/>
        <rFont val="Times New Roman"/>
        <family val="1"/>
      </rPr>
      <t>43000</t>
    </r>
    <r>
      <rPr>
        <sz val="11"/>
        <rFont val="宋体"/>
        <family val="0"/>
      </rPr>
      <t>平方米，配套建设仓库、办公厂房</t>
    </r>
    <r>
      <rPr>
        <sz val="11"/>
        <rFont val="Times New Roman"/>
        <family val="1"/>
      </rPr>
      <t>3000</t>
    </r>
    <r>
      <rPr>
        <sz val="11"/>
        <rFont val="宋体"/>
        <family val="0"/>
      </rPr>
      <t>平方米及其他附属设施，购置相关设施设备</t>
    </r>
  </si>
  <si>
    <r>
      <t>巴中市鑫城再生资源</t>
    </r>
    <r>
      <rPr>
        <sz val="11"/>
        <rFont val="Times New Roman"/>
        <family val="1"/>
      </rPr>
      <t xml:space="preserve">
</t>
    </r>
    <r>
      <rPr>
        <sz val="11"/>
        <rFont val="宋体"/>
        <family val="0"/>
      </rPr>
      <t>有限公司</t>
    </r>
  </si>
  <si>
    <r>
      <rPr>
        <sz val="11"/>
        <rFont val="宋体"/>
        <family val="0"/>
      </rPr>
      <t>南深科技园</t>
    </r>
  </si>
  <si>
    <r>
      <rPr>
        <sz val="11"/>
        <rFont val="宋体"/>
        <family val="0"/>
      </rPr>
      <t>建科研实验中心、轻纺制造基地、展示交流平台、风情街区、商住综合体、物流集散中心、人才公寓、商贸中心、酒店、工厂展示平台等</t>
    </r>
  </si>
  <si>
    <r>
      <rPr>
        <sz val="11"/>
        <rFont val="宋体"/>
        <family val="0"/>
      </rPr>
      <t>新建加工厂房</t>
    </r>
    <r>
      <rPr>
        <sz val="11"/>
        <rFont val="Times New Roman"/>
        <family val="1"/>
      </rPr>
      <t>40585</t>
    </r>
    <r>
      <rPr>
        <sz val="11"/>
        <rFont val="宋体"/>
        <family val="0"/>
      </rPr>
      <t>平方米，加工生产线</t>
    </r>
    <r>
      <rPr>
        <sz val="11"/>
        <rFont val="Times New Roman"/>
        <family val="1"/>
      </rPr>
      <t>8</t>
    </r>
    <r>
      <rPr>
        <sz val="11"/>
        <rFont val="宋体"/>
        <family val="0"/>
      </rPr>
      <t>条，购置生产设备</t>
    </r>
    <r>
      <rPr>
        <sz val="11"/>
        <rFont val="Times New Roman"/>
        <family val="1"/>
      </rPr>
      <t>100</t>
    </r>
    <r>
      <rPr>
        <sz val="11"/>
        <rFont val="宋体"/>
        <family val="0"/>
      </rPr>
      <t>台（套），配套相关附属设施</t>
    </r>
  </si>
  <si>
    <r>
      <t>南江县高文文化旅游</t>
    </r>
    <r>
      <rPr>
        <sz val="11"/>
        <rFont val="Times New Roman"/>
        <family val="1"/>
      </rPr>
      <t xml:space="preserve">
</t>
    </r>
    <r>
      <rPr>
        <sz val="11"/>
        <rFont val="宋体"/>
        <family val="0"/>
      </rPr>
      <t>开发有限公司</t>
    </r>
  </si>
  <si>
    <r>
      <rPr>
        <sz val="11"/>
        <rFont val="宋体"/>
        <family val="0"/>
      </rPr>
      <t>霞石新材料生产线</t>
    </r>
  </si>
  <si>
    <t>2020-2023</t>
  </si>
  <si>
    <r>
      <rPr>
        <sz val="11"/>
        <rFont val="宋体"/>
        <family val="0"/>
      </rPr>
      <t>新建年产</t>
    </r>
    <r>
      <rPr>
        <sz val="11"/>
        <rFont val="Times New Roman"/>
        <family val="1"/>
      </rPr>
      <t>15</t>
    </r>
    <r>
      <rPr>
        <sz val="11"/>
        <rFont val="宋体"/>
        <family val="0"/>
      </rPr>
      <t>万吨霞石精粉精选生产线一条，生产厂房</t>
    </r>
    <r>
      <rPr>
        <sz val="11"/>
        <rFont val="Times New Roman"/>
        <family val="1"/>
      </rPr>
      <t>3</t>
    </r>
    <r>
      <rPr>
        <sz val="11"/>
        <rFont val="宋体"/>
        <family val="0"/>
      </rPr>
      <t>万平方米，生活办公区用房</t>
    </r>
    <r>
      <rPr>
        <sz val="11"/>
        <rFont val="Times New Roman"/>
        <family val="1"/>
      </rPr>
      <t>1</t>
    </r>
    <r>
      <rPr>
        <sz val="11"/>
        <rFont val="宋体"/>
        <family val="0"/>
      </rPr>
      <t>万平方米，购置洗矿、磨矿、磁选、脱水干燥等生产设备</t>
    </r>
  </si>
  <si>
    <r>
      <t>四川南江新兴矿业</t>
    </r>
    <r>
      <rPr>
        <sz val="11"/>
        <rFont val="Times New Roman"/>
        <family val="1"/>
      </rPr>
      <t xml:space="preserve">
</t>
    </r>
    <r>
      <rPr>
        <sz val="11"/>
        <rFont val="宋体"/>
        <family val="0"/>
      </rPr>
      <t>有限公司</t>
    </r>
  </si>
  <si>
    <r>
      <rPr>
        <sz val="11"/>
        <rFont val="宋体"/>
        <family val="0"/>
      </rPr>
      <t>浙川东西协作产业园</t>
    </r>
  </si>
  <si>
    <r>
      <rPr>
        <sz val="11"/>
        <rFont val="宋体"/>
        <family val="0"/>
      </rPr>
      <t>建设约</t>
    </r>
    <r>
      <rPr>
        <sz val="11"/>
        <rFont val="Times New Roman"/>
        <family val="1"/>
      </rPr>
      <t>5</t>
    </r>
    <r>
      <rPr>
        <sz val="11"/>
        <rFont val="宋体"/>
        <family val="0"/>
      </rPr>
      <t>万平方米标准化厂房，</t>
    </r>
    <r>
      <rPr>
        <sz val="11"/>
        <rFont val="Times New Roman"/>
        <family val="1"/>
      </rPr>
      <t>3800</t>
    </r>
    <r>
      <rPr>
        <sz val="11"/>
        <rFont val="宋体"/>
        <family val="0"/>
      </rPr>
      <t>平方米职工宿舍及园区道路、电力以及供水、雨污、燃气管网等配套设施建设</t>
    </r>
  </si>
  <si>
    <r>
      <rPr>
        <sz val="11"/>
        <rFont val="宋体"/>
        <family val="0"/>
      </rPr>
      <t>麦金地中央厨房食品现代化产业园</t>
    </r>
  </si>
  <si>
    <r>
      <rPr>
        <sz val="11"/>
        <rFont val="宋体"/>
        <family val="0"/>
      </rPr>
      <t>新建办公楼</t>
    </r>
    <r>
      <rPr>
        <sz val="11"/>
        <rFont val="Times New Roman"/>
        <family val="1"/>
      </rPr>
      <t>12588</t>
    </r>
    <r>
      <rPr>
        <sz val="11"/>
        <rFont val="宋体"/>
        <family val="0"/>
      </rPr>
      <t>平方米，新建宿舍楼</t>
    </r>
    <r>
      <rPr>
        <sz val="11"/>
        <rFont val="Times New Roman"/>
        <family val="1"/>
      </rPr>
      <t>7200</t>
    </r>
    <r>
      <rPr>
        <sz val="11"/>
        <rFont val="宋体"/>
        <family val="0"/>
      </rPr>
      <t>平方米，新建设备用房</t>
    </r>
    <r>
      <rPr>
        <sz val="11"/>
        <rFont val="Times New Roman"/>
        <family val="1"/>
      </rPr>
      <t>1340</t>
    </r>
    <r>
      <rPr>
        <sz val="11"/>
        <rFont val="宋体"/>
        <family val="0"/>
      </rPr>
      <t>平方米，新建标准化厂房</t>
    </r>
    <r>
      <rPr>
        <sz val="11"/>
        <rFont val="Times New Roman"/>
        <family val="1"/>
      </rPr>
      <t>40000</t>
    </r>
    <r>
      <rPr>
        <sz val="11"/>
        <rFont val="宋体"/>
        <family val="0"/>
      </rPr>
      <t>平方米，道路、管网等同步施工。招引企业</t>
    </r>
    <r>
      <rPr>
        <sz val="11"/>
        <rFont val="Times New Roman"/>
        <family val="1"/>
      </rPr>
      <t>10</t>
    </r>
    <r>
      <rPr>
        <sz val="11"/>
        <rFont val="宋体"/>
        <family val="0"/>
      </rPr>
      <t>家，并建设生产线及相关配套设施设备</t>
    </r>
  </si>
  <si>
    <r>
      <t>四川奔康投资</t>
    </r>
    <r>
      <rPr>
        <sz val="11"/>
        <rFont val="Times New Roman"/>
        <family val="1"/>
      </rPr>
      <t xml:space="preserve">
</t>
    </r>
    <r>
      <rPr>
        <sz val="11"/>
        <rFont val="宋体"/>
        <family val="0"/>
      </rPr>
      <t>有限公司</t>
    </r>
  </si>
  <si>
    <t>锂电池负极材料生产线</t>
  </si>
  <si>
    <r>
      <rPr>
        <sz val="11"/>
        <rFont val="宋体"/>
        <family val="0"/>
      </rPr>
      <t>项目分二期投入建设，一期购买平昌经开区机械制造产业园标准化厂房、办公用房</t>
    </r>
    <r>
      <rPr>
        <sz val="11"/>
        <rFont val="Times New Roman"/>
        <family val="1"/>
      </rPr>
      <t>25000</t>
    </r>
    <r>
      <rPr>
        <sz val="11"/>
        <rFont val="宋体"/>
        <family val="0"/>
      </rPr>
      <t>平方米，新建石墨制粉生产线、成品碳化生产线</t>
    </r>
    <r>
      <rPr>
        <sz val="11"/>
        <rFont val="Times New Roman"/>
        <family val="1"/>
      </rPr>
      <t>8</t>
    </r>
    <r>
      <rPr>
        <sz val="11"/>
        <rFont val="宋体"/>
        <family val="0"/>
      </rPr>
      <t>条；二期购置石墨化炉</t>
    </r>
    <r>
      <rPr>
        <sz val="11"/>
        <rFont val="Times New Roman"/>
        <family val="1"/>
      </rPr>
      <t>8</t>
    </r>
    <r>
      <rPr>
        <sz val="11"/>
        <rFont val="宋体"/>
        <family val="0"/>
      </rPr>
      <t>套，新建石墨化生产线</t>
    </r>
    <r>
      <rPr>
        <sz val="11"/>
        <rFont val="Times New Roman"/>
        <family val="1"/>
      </rPr>
      <t>1</t>
    </r>
    <r>
      <rPr>
        <sz val="11"/>
        <rFont val="宋体"/>
        <family val="0"/>
      </rPr>
      <t>条</t>
    </r>
  </si>
  <si>
    <r>
      <rPr>
        <sz val="11"/>
        <rFont val="宋体"/>
        <family val="0"/>
      </rPr>
      <t>巴中碳原子新材料科技有限公司</t>
    </r>
  </si>
  <si>
    <r>
      <rPr>
        <sz val="11"/>
        <color indexed="8"/>
        <rFont val="宋体"/>
        <family val="0"/>
      </rPr>
      <t>智能</t>
    </r>
    <r>
      <rPr>
        <sz val="11"/>
        <color indexed="8"/>
        <rFont val="Times New Roman"/>
        <family val="1"/>
      </rPr>
      <t>LED</t>
    </r>
    <r>
      <rPr>
        <sz val="11"/>
        <color indexed="8"/>
        <rFont val="宋体"/>
        <family val="0"/>
      </rPr>
      <t>灯具生产</t>
    </r>
  </si>
  <si>
    <r>
      <rPr>
        <sz val="11"/>
        <rFont val="宋体"/>
        <family val="0"/>
      </rPr>
      <t>一期建设标准化厂房约</t>
    </r>
    <r>
      <rPr>
        <sz val="11"/>
        <rFont val="Times New Roman"/>
        <family val="1"/>
      </rPr>
      <t>1.2</t>
    </r>
    <r>
      <rPr>
        <sz val="11"/>
        <rFont val="宋体"/>
        <family val="0"/>
      </rPr>
      <t>万平方米，设置全自动化光源生产线、智能化电子生产线各</t>
    </r>
    <r>
      <rPr>
        <sz val="11"/>
        <rFont val="Times New Roman"/>
        <family val="1"/>
      </rPr>
      <t>1</t>
    </r>
    <r>
      <rPr>
        <sz val="11"/>
        <rFont val="宋体"/>
        <family val="0"/>
      </rPr>
      <t>条；二期建设加工中心、压铸车间、五金冲压车间等配套设施</t>
    </r>
  </si>
  <si>
    <r>
      <rPr>
        <sz val="11"/>
        <rFont val="宋体"/>
        <family val="0"/>
      </rPr>
      <t>一期主体完工</t>
    </r>
  </si>
  <si>
    <r>
      <t>伍库照明科技</t>
    </r>
    <r>
      <rPr>
        <sz val="11"/>
        <color indexed="8"/>
        <rFont val="Times New Roman"/>
        <family val="1"/>
      </rPr>
      <t xml:space="preserve">
</t>
    </r>
    <r>
      <rPr>
        <sz val="11"/>
        <color indexed="8"/>
        <rFont val="宋体"/>
        <family val="0"/>
      </rPr>
      <t>（昆山）有限公司</t>
    </r>
  </si>
  <si>
    <r>
      <t>（三）商贸物流（</t>
    </r>
    <r>
      <rPr>
        <b/>
        <sz val="11"/>
        <rFont val="Times New Roman"/>
        <family val="1"/>
      </rPr>
      <t>4</t>
    </r>
    <r>
      <rPr>
        <b/>
        <sz val="11"/>
        <rFont val="宋体"/>
        <family val="0"/>
      </rPr>
      <t>个）</t>
    </r>
  </si>
  <si>
    <r>
      <rPr>
        <sz val="11"/>
        <rFont val="宋体"/>
        <family val="0"/>
      </rPr>
      <t>智慧物流园</t>
    </r>
  </si>
  <si>
    <r>
      <t>占地面积</t>
    </r>
    <r>
      <rPr>
        <sz val="11"/>
        <rFont val="Times New Roman"/>
        <family val="1"/>
      </rPr>
      <t>400</t>
    </r>
    <r>
      <rPr>
        <sz val="11"/>
        <rFont val="宋体"/>
        <family val="0"/>
      </rPr>
      <t>余亩，建设智慧物流信息管理区</t>
    </r>
    <r>
      <rPr>
        <sz val="11"/>
        <rFont val="Times New Roman"/>
        <family val="1"/>
      </rPr>
      <t>22</t>
    </r>
    <r>
      <rPr>
        <sz val="11"/>
        <rFont val="宋体"/>
        <family val="0"/>
      </rPr>
      <t>亩、冷链物流区</t>
    </r>
    <r>
      <rPr>
        <sz val="11"/>
        <rFont val="Times New Roman"/>
        <family val="1"/>
      </rPr>
      <t>42</t>
    </r>
    <r>
      <rPr>
        <sz val="11"/>
        <rFont val="宋体"/>
        <family val="0"/>
      </rPr>
      <t>亩、综合仓储区</t>
    </r>
    <r>
      <rPr>
        <sz val="11"/>
        <rFont val="Times New Roman"/>
        <family val="1"/>
      </rPr>
      <t>184</t>
    </r>
    <r>
      <rPr>
        <sz val="11"/>
        <rFont val="宋体"/>
        <family val="0"/>
      </rPr>
      <t>亩、电商快递分拨区</t>
    </r>
    <r>
      <rPr>
        <sz val="11"/>
        <rFont val="Times New Roman"/>
        <family val="1"/>
      </rPr>
      <t>85</t>
    </r>
    <r>
      <rPr>
        <sz val="11"/>
        <rFont val="宋体"/>
        <family val="0"/>
      </rPr>
      <t>亩等</t>
    </r>
  </si>
  <si>
    <r>
      <rPr>
        <sz val="11"/>
        <rFont val="宋体"/>
        <family val="0"/>
      </rPr>
      <t>完成部分园区基础设施建设，主要包括部分路网、停车区、管网等内容</t>
    </r>
  </si>
  <si>
    <r>
      <t>四川坤岳建设工程</t>
    </r>
    <r>
      <rPr>
        <sz val="11"/>
        <color indexed="8"/>
        <rFont val="Times New Roman"/>
        <family val="1"/>
      </rPr>
      <t xml:space="preserve">
</t>
    </r>
    <r>
      <rPr>
        <sz val="11"/>
        <color indexed="8"/>
        <rFont val="宋体"/>
        <family val="0"/>
      </rPr>
      <t>有限公司</t>
    </r>
  </si>
  <si>
    <r>
      <rPr>
        <sz val="11"/>
        <rFont val="宋体"/>
        <family val="0"/>
      </rPr>
      <t>川陕渝智慧物流园</t>
    </r>
  </si>
  <si>
    <r>
      <rPr>
        <sz val="11"/>
        <rFont val="宋体"/>
        <family val="0"/>
      </rPr>
      <t>占地</t>
    </r>
    <r>
      <rPr>
        <sz val="11"/>
        <rFont val="Times New Roman"/>
        <family val="1"/>
      </rPr>
      <t>450</t>
    </r>
    <r>
      <rPr>
        <sz val="11"/>
        <rFont val="宋体"/>
        <family val="0"/>
      </rPr>
      <t>亩，总建筑面积</t>
    </r>
    <r>
      <rPr>
        <sz val="11"/>
        <rFont val="Times New Roman"/>
        <family val="1"/>
      </rPr>
      <t>5.9</t>
    </r>
    <r>
      <rPr>
        <sz val="11"/>
        <rFont val="宋体"/>
        <family val="0"/>
      </rPr>
      <t>万平方米，其中一期</t>
    </r>
    <r>
      <rPr>
        <sz val="11"/>
        <rFont val="Times New Roman"/>
        <family val="1"/>
      </rPr>
      <t>2.6</t>
    </r>
    <r>
      <rPr>
        <sz val="11"/>
        <rFont val="宋体"/>
        <family val="0"/>
      </rPr>
      <t>万平方米，二期</t>
    </r>
    <r>
      <rPr>
        <sz val="11"/>
        <rFont val="Times New Roman"/>
        <family val="1"/>
      </rPr>
      <t>3.3</t>
    </r>
    <r>
      <rPr>
        <sz val="11"/>
        <rFont val="宋体"/>
        <family val="0"/>
      </rPr>
      <t>万平方米。新建物流集散中心、工业物流配套产业城、农产品冷链物流交易中心、中转仓、农产品批发市场等</t>
    </r>
  </si>
  <si>
    <r>
      <rPr>
        <sz val="11"/>
        <rFont val="宋体"/>
        <family val="0"/>
      </rPr>
      <t>完成一期</t>
    </r>
    <r>
      <rPr>
        <sz val="11"/>
        <rFont val="Times New Roman"/>
        <family val="1"/>
      </rPr>
      <t>2.6</t>
    </r>
    <r>
      <rPr>
        <sz val="11"/>
        <rFont val="宋体"/>
        <family val="0"/>
      </rPr>
      <t>万平方米、二期</t>
    </r>
    <r>
      <rPr>
        <sz val="11"/>
        <rFont val="Times New Roman"/>
        <family val="1"/>
      </rPr>
      <t>1.4</t>
    </r>
    <r>
      <rPr>
        <sz val="11"/>
        <rFont val="宋体"/>
        <family val="0"/>
      </rPr>
      <t>万平方米</t>
    </r>
  </si>
  <si>
    <r>
      <rPr>
        <sz val="11"/>
        <rFont val="宋体"/>
        <family val="0"/>
      </rPr>
      <t>高文（通江）园区运营管理有限责任公司</t>
    </r>
  </si>
  <si>
    <r>
      <rPr>
        <sz val="11"/>
        <color indexed="8"/>
        <rFont val="宋体"/>
        <family val="0"/>
      </rPr>
      <t>巴中粮食现代物流园</t>
    </r>
  </si>
  <si>
    <r>
      <t>建筑面积</t>
    </r>
    <r>
      <rPr>
        <sz val="11"/>
        <rFont val="Times New Roman"/>
        <family val="1"/>
      </rPr>
      <t>32</t>
    </r>
    <r>
      <rPr>
        <sz val="11"/>
        <rFont val="宋体"/>
        <family val="0"/>
      </rPr>
      <t>万平方米，建成集粮食和物资储备、粮油精深加工、粮油食品产展示、研发、粮食和物资集散、物流配送、电子商务、市场贸易、信息服务于一体现代粮食物流园区</t>
    </r>
  </si>
  <si>
    <r>
      <rPr>
        <sz val="11"/>
        <rFont val="宋体"/>
        <family val="0"/>
      </rPr>
      <t>一期二标段完工，三标段完成主体建设</t>
    </r>
  </si>
  <si>
    <r>
      <rPr>
        <sz val="11"/>
        <rFont val="宋体"/>
        <family val="0"/>
      </rPr>
      <t>巴中国家粮食储备库</t>
    </r>
  </si>
  <si>
    <t>国盛特色文旅商业街及婚宴中心</t>
  </si>
  <si>
    <r>
      <t>建筑面积</t>
    </r>
    <r>
      <rPr>
        <sz val="11"/>
        <rFont val="Times New Roman"/>
        <family val="1"/>
      </rPr>
      <t>10.2</t>
    </r>
    <r>
      <rPr>
        <sz val="11"/>
        <rFont val="宋体"/>
        <family val="0"/>
      </rPr>
      <t>万平方米，建设文旅商业街区</t>
    </r>
    <r>
      <rPr>
        <sz val="11"/>
        <rFont val="Times New Roman"/>
        <family val="1"/>
      </rPr>
      <t>4.5</t>
    </r>
    <r>
      <rPr>
        <sz val="11"/>
        <rFont val="宋体"/>
        <family val="0"/>
      </rPr>
      <t>万平方米，婚宴中心</t>
    </r>
    <r>
      <rPr>
        <sz val="11"/>
        <rFont val="Times New Roman"/>
        <family val="1"/>
      </rPr>
      <t>3.8</t>
    </r>
    <r>
      <rPr>
        <sz val="11"/>
        <rFont val="宋体"/>
        <family val="0"/>
      </rPr>
      <t>万平方米，洲际酒店</t>
    </r>
    <r>
      <rPr>
        <sz val="11"/>
        <rFont val="Times New Roman"/>
        <family val="1"/>
      </rPr>
      <t>1.9</t>
    </r>
    <r>
      <rPr>
        <sz val="11"/>
        <rFont val="宋体"/>
        <family val="0"/>
      </rPr>
      <t>万平方米，新建人行天桥及沿线道路</t>
    </r>
    <r>
      <rPr>
        <sz val="11"/>
        <rFont val="Times New Roman"/>
        <family val="1"/>
      </rPr>
      <t>1.5</t>
    </r>
    <r>
      <rPr>
        <sz val="11"/>
        <rFont val="宋体"/>
        <family val="0"/>
      </rPr>
      <t>公里，建成集婚宴婚庆、购物、餐饮、休闲、娱乐、金融、保险等多业态为一体的一站式商业中心，形成</t>
    </r>
    <r>
      <rPr>
        <sz val="11"/>
        <rFont val="Times New Roman"/>
        <family val="1"/>
      </rPr>
      <t>3</t>
    </r>
    <r>
      <rPr>
        <sz val="11"/>
        <rFont val="宋体"/>
        <family val="0"/>
      </rPr>
      <t>公里夜经济生活圈</t>
    </r>
  </si>
  <si>
    <r>
      <rPr>
        <sz val="11"/>
        <rFont val="宋体"/>
        <family val="0"/>
      </rPr>
      <t>文旅商业街建成投运；完成婚宴中心主体建设；完成洲际酒店二次装修</t>
    </r>
  </si>
  <si>
    <r>
      <rPr>
        <sz val="11"/>
        <rFont val="宋体"/>
        <family val="0"/>
      </rPr>
      <t>国盛基业集团</t>
    </r>
    <r>
      <rPr>
        <sz val="11"/>
        <rFont val="Times New Roman"/>
        <family val="1"/>
      </rPr>
      <t xml:space="preserve">
</t>
    </r>
    <r>
      <rPr>
        <sz val="11"/>
        <rFont val="宋体"/>
        <family val="0"/>
      </rPr>
      <t>巴中有限公司</t>
    </r>
  </si>
  <si>
    <r>
      <t>（四）旅游开发（</t>
    </r>
    <r>
      <rPr>
        <b/>
        <sz val="11"/>
        <rFont val="Times New Roman"/>
        <family val="1"/>
      </rPr>
      <t>14</t>
    </r>
    <r>
      <rPr>
        <b/>
        <sz val="11"/>
        <rFont val="宋体"/>
        <family val="0"/>
      </rPr>
      <t>个）</t>
    </r>
  </si>
  <si>
    <r>
      <rPr>
        <sz val="11"/>
        <rFont val="宋体"/>
        <family val="0"/>
      </rPr>
      <t>乡村振兴文旅示范基地</t>
    </r>
  </si>
  <si>
    <r>
      <rPr>
        <sz val="11"/>
        <rFont val="宋体"/>
        <family val="0"/>
      </rPr>
      <t>对原有的农房进行提升打造，新培植腊梅园、巴药产业园，建设红色文化长廊、文化大礼堂、乡村博物馆等，并配套改建村道路、生态停车场、供排水管网等设施</t>
    </r>
  </si>
  <si>
    <t>巴州区化成镇梁大湾村村民委员会</t>
  </si>
  <si>
    <r>
      <rPr>
        <sz val="11"/>
        <rFont val="宋体"/>
        <family val="0"/>
      </rPr>
      <t>天马山森林康养旅游（二期）</t>
    </r>
  </si>
  <si>
    <r>
      <rPr>
        <sz val="11"/>
        <rFont val="宋体"/>
        <family val="0"/>
      </rPr>
      <t>新建茶园种植基地</t>
    </r>
    <r>
      <rPr>
        <sz val="11"/>
        <rFont val="Times New Roman"/>
        <family val="1"/>
      </rPr>
      <t>10000</t>
    </r>
    <r>
      <rPr>
        <sz val="11"/>
        <rFont val="宋体"/>
        <family val="0"/>
      </rPr>
      <t>亩、药园种植基地</t>
    </r>
    <r>
      <rPr>
        <sz val="11"/>
        <rFont val="Times New Roman"/>
        <family val="1"/>
      </rPr>
      <t>15000</t>
    </r>
    <r>
      <rPr>
        <sz val="11"/>
        <rFont val="宋体"/>
        <family val="0"/>
      </rPr>
      <t>亩，新建山地游乐场</t>
    </r>
    <r>
      <rPr>
        <sz val="11"/>
        <rFont val="Times New Roman"/>
        <family val="1"/>
      </rPr>
      <t>11000</t>
    </r>
    <r>
      <rPr>
        <sz val="11"/>
        <rFont val="宋体"/>
        <family val="0"/>
      </rPr>
      <t>平方米、林中多功能平台</t>
    </r>
    <r>
      <rPr>
        <sz val="11"/>
        <rFont val="Times New Roman"/>
        <family val="1"/>
      </rPr>
      <t>700</t>
    </r>
    <r>
      <rPr>
        <sz val="11"/>
        <rFont val="宋体"/>
        <family val="0"/>
      </rPr>
      <t>平方米、生态停车场</t>
    </r>
    <r>
      <rPr>
        <sz val="11"/>
        <rFont val="Times New Roman"/>
        <family val="1"/>
      </rPr>
      <t>3000</t>
    </r>
    <r>
      <rPr>
        <sz val="11"/>
        <rFont val="宋体"/>
        <family val="0"/>
      </rPr>
      <t>平方米、会议中心</t>
    </r>
    <r>
      <rPr>
        <sz val="11"/>
        <rFont val="Times New Roman"/>
        <family val="1"/>
      </rPr>
      <t>1500</t>
    </r>
    <r>
      <rPr>
        <sz val="11"/>
        <rFont val="宋体"/>
        <family val="0"/>
      </rPr>
      <t>平方米，改建酒店</t>
    </r>
    <r>
      <rPr>
        <sz val="11"/>
        <rFont val="Times New Roman"/>
        <family val="1"/>
      </rPr>
      <t>8700</t>
    </r>
    <r>
      <rPr>
        <sz val="11"/>
        <rFont val="宋体"/>
        <family val="0"/>
      </rPr>
      <t>平方米，新建观光木栈道</t>
    </r>
    <r>
      <rPr>
        <sz val="11"/>
        <rFont val="Times New Roman"/>
        <family val="1"/>
      </rPr>
      <t>2</t>
    </r>
    <r>
      <rPr>
        <sz val="11"/>
        <rFont val="宋体"/>
        <family val="0"/>
      </rPr>
      <t>公里，栏杆</t>
    </r>
    <r>
      <rPr>
        <sz val="11"/>
        <rFont val="Times New Roman"/>
        <family val="1"/>
      </rPr>
      <t>4</t>
    </r>
    <r>
      <rPr>
        <sz val="11"/>
        <rFont val="宋体"/>
        <family val="0"/>
      </rPr>
      <t>公里、石步道</t>
    </r>
    <r>
      <rPr>
        <sz val="11"/>
        <rFont val="Times New Roman"/>
        <family val="1"/>
      </rPr>
      <t>5</t>
    </r>
    <r>
      <rPr>
        <sz val="11"/>
        <rFont val="宋体"/>
        <family val="0"/>
      </rPr>
      <t>公里、观景平台</t>
    </r>
    <r>
      <rPr>
        <sz val="11"/>
        <rFont val="Times New Roman"/>
        <family val="1"/>
      </rPr>
      <t>2</t>
    </r>
    <r>
      <rPr>
        <sz val="11"/>
        <rFont val="宋体"/>
        <family val="0"/>
      </rPr>
      <t>座、生态厕所</t>
    </r>
    <r>
      <rPr>
        <sz val="11"/>
        <rFont val="Times New Roman"/>
        <family val="1"/>
      </rPr>
      <t>2</t>
    </r>
    <r>
      <rPr>
        <sz val="11"/>
        <rFont val="宋体"/>
        <family val="0"/>
      </rPr>
      <t>座、防火瞭望塔</t>
    </r>
    <r>
      <rPr>
        <sz val="11"/>
        <rFont val="Times New Roman"/>
        <family val="1"/>
      </rPr>
      <t>1</t>
    </r>
    <r>
      <rPr>
        <sz val="11"/>
        <rFont val="宋体"/>
        <family val="0"/>
      </rPr>
      <t>座；亮化天马山镇至瞭望塔、天马山游步道</t>
    </r>
    <r>
      <rPr>
        <sz val="11"/>
        <rFont val="Times New Roman"/>
        <family val="1"/>
      </rPr>
      <t>7</t>
    </r>
    <r>
      <rPr>
        <sz val="11"/>
        <rFont val="宋体"/>
        <family val="0"/>
      </rPr>
      <t>公里、安装特色灯光秀景观</t>
    </r>
    <r>
      <rPr>
        <sz val="11"/>
        <rFont val="Times New Roman"/>
        <family val="1"/>
      </rPr>
      <t>20</t>
    </r>
    <r>
      <rPr>
        <sz val="11"/>
        <rFont val="宋体"/>
        <family val="0"/>
      </rPr>
      <t>处，配套完善导视系统及智慧旅游等设施设备及管线工程</t>
    </r>
  </si>
  <si>
    <r>
      <t>巴中秦川文化旅游</t>
    </r>
    <r>
      <rPr>
        <sz val="11"/>
        <color indexed="8"/>
        <rFont val="Times New Roman"/>
        <family val="1"/>
      </rPr>
      <t xml:space="preserve">
</t>
    </r>
    <r>
      <rPr>
        <sz val="11"/>
        <color indexed="8"/>
        <rFont val="宋体"/>
        <family val="0"/>
      </rPr>
      <t>有限公司</t>
    </r>
  </si>
  <si>
    <r>
      <t>“</t>
    </r>
    <r>
      <rPr>
        <sz val="11"/>
        <color indexed="8"/>
        <rFont val="宋体"/>
        <family val="0"/>
      </rPr>
      <t>幸福苏山</t>
    </r>
    <r>
      <rPr>
        <sz val="11"/>
        <color indexed="8"/>
        <rFont val="Times New Roman"/>
        <family val="1"/>
      </rPr>
      <t>”</t>
    </r>
    <r>
      <rPr>
        <sz val="11"/>
        <color indexed="8"/>
        <rFont val="宋体"/>
        <family val="0"/>
      </rPr>
      <t>文旅康养综合体</t>
    </r>
  </si>
  <si>
    <r>
      <rPr>
        <sz val="11"/>
        <color indexed="8"/>
        <rFont val="宋体"/>
        <family val="0"/>
      </rPr>
      <t>新建巴城近郊游文旅康养基地</t>
    </r>
    <r>
      <rPr>
        <sz val="11"/>
        <color indexed="8"/>
        <rFont val="Times New Roman"/>
        <family val="1"/>
      </rPr>
      <t>5000</t>
    </r>
    <r>
      <rPr>
        <sz val="11"/>
        <color indexed="8"/>
        <rFont val="宋体"/>
        <family val="0"/>
      </rPr>
      <t>亩；改建提升乡村民房</t>
    </r>
    <r>
      <rPr>
        <sz val="11"/>
        <color indexed="8"/>
        <rFont val="Times New Roman"/>
        <family val="1"/>
      </rPr>
      <t>150</t>
    </r>
    <r>
      <rPr>
        <sz val="11"/>
        <color indexed="8"/>
        <rFont val="宋体"/>
        <family val="0"/>
      </rPr>
      <t>套；建旅游道路</t>
    </r>
    <r>
      <rPr>
        <sz val="11"/>
        <color indexed="8"/>
        <rFont val="Times New Roman"/>
        <family val="1"/>
      </rPr>
      <t>4.5</t>
    </r>
    <r>
      <rPr>
        <sz val="11"/>
        <color indexed="8"/>
        <rFont val="宋体"/>
        <family val="0"/>
      </rPr>
      <t>公里、供水管网3公里、生态停车场5000平方米；完善旅游厕所1座、垃圾处理站2处、污水处理站1处，配套标识标牌、电力、通信等附属设施</t>
    </r>
  </si>
  <si>
    <r>
      <rPr>
        <sz val="11"/>
        <color indexed="8"/>
        <rFont val="宋体"/>
        <family val="0"/>
      </rPr>
      <t>巴中天益富硒农业科技有限公司</t>
    </r>
  </si>
  <si>
    <r>
      <rPr>
        <sz val="11"/>
        <rFont val="宋体"/>
        <family val="0"/>
      </rPr>
      <t>灵山云雾茶博园</t>
    </r>
  </si>
  <si>
    <r>
      <rPr>
        <sz val="11"/>
        <rFont val="宋体"/>
        <family val="0"/>
      </rPr>
      <t>新建有机生态茶园</t>
    </r>
    <r>
      <rPr>
        <sz val="11"/>
        <rFont val="Times New Roman"/>
        <family val="1"/>
      </rPr>
      <t>1700</t>
    </r>
    <r>
      <rPr>
        <sz val="11"/>
        <rFont val="宋体"/>
        <family val="0"/>
      </rPr>
      <t>亩，配套建设旅游道路</t>
    </r>
    <r>
      <rPr>
        <sz val="11"/>
        <rFont val="Times New Roman"/>
        <family val="1"/>
      </rPr>
      <t>10</t>
    </r>
    <r>
      <rPr>
        <sz val="11"/>
        <rFont val="宋体"/>
        <family val="0"/>
      </rPr>
      <t>公里、产业道路</t>
    </r>
    <r>
      <rPr>
        <sz val="11"/>
        <rFont val="Times New Roman"/>
        <family val="1"/>
      </rPr>
      <t>8</t>
    </r>
    <r>
      <rPr>
        <sz val="11"/>
        <rFont val="宋体"/>
        <family val="0"/>
      </rPr>
      <t>公里、耕作道</t>
    </r>
    <r>
      <rPr>
        <sz val="11"/>
        <rFont val="Times New Roman"/>
        <family val="1"/>
      </rPr>
      <t>10</t>
    </r>
    <r>
      <rPr>
        <sz val="11"/>
        <rFont val="宋体"/>
        <family val="0"/>
      </rPr>
      <t>公里、山坪塘</t>
    </r>
    <r>
      <rPr>
        <sz val="11"/>
        <rFont val="Times New Roman"/>
        <family val="1"/>
      </rPr>
      <t>5</t>
    </r>
    <r>
      <rPr>
        <sz val="11"/>
        <rFont val="宋体"/>
        <family val="0"/>
      </rPr>
      <t>座、灌溉水渠</t>
    </r>
    <r>
      <rPr>
        <sz val="11"/>
        <rFont val="Times New Roman"/>
        <family val="1"/>
      </rPr>
      <t>10</t>
    </r>
    <r>
      <rPr>
        <sz val="11"/>
        <rFont val="宋体"/>
        <family val="0"/>
      </rPr>
      <t>公里等附属设施；新建茶叶加工厂</t>
    </r>
    <r>
      <rPr>
        <sz val="11"/>
        <rFont val="Times New Roman"/>
        <family val="1"/>
      </rPr>
      <t>2500</t>
    </r>
    <r>
      <rPr>
        <sz val="11"/>
        <rFont val="宋体"/>
        <family val="0"/>
      </rPr>
      <t>平方米、茶文化体验中心</t>
    </r>
    <r>
      <rPr>
        <sz val="11"/>
        <rFont val="Times New Roman"/>
        <family val="1"/>
      </rPr>
      <t>500</t>
    </r>
    <r>
      <rPr>
        <sz val="11"/>
        <rFont val="宋体"/>
        <family val="0"/>
      </rPr>
      <t>平方米，配套茶叶加工生产线</t>
    </r>
    <r>
      <rPr>
        <sz val="11"/>
        <rFont val="Times New Roman"/>
        <family val="1"/>
      </rPr>
      <t>3</t>
    </r>
    <r>
      <rPr>
        <sz val="11"/>
        <rFont val="宋体"/>
        <family val="0"/>
      </rPr>
      <t>条；新建灵山酒店</t>
    </r>
    <r>
      <rPr>
        <sz val="11"/>
        <rFont val="Times New Roman"/>
        <family val="1"/>
      </rPr>
      <t>5000</t>
    </r>
    <r>
      <rPr>
        <sz val="11"/>
        <rFont val="宋体"/>
        <family val="0"/>
      </rPr>
      <t>平方米、灵山农贸市场</t>
    </r>
    <r>
      <rPr>
        <sz val="11"/>
        <rFont val="Times New Roman"/>
        <family val="1"/>
      </rPr>
      <t>300</t>
    </r>
    <r>
      <rPr>
        <sz val="11"/>
        <rFont val="宋体"/>
        <family val="0"/>
      </rPr>
      <t>平方米、特色餐饮店</t>
    </r>
    <r>
      <rPr>
        <sz val="11"/>
        <rFont val="Times New Roman"/>
        <family val="1"/>
      </rPr>
      <t>500</t>
    </r>
    <r>
      <rPr>
        <sz val="11"/>
        <rFont val="宋体"/>
        <family val="0"/>
      </rPr>
      <t>平方米、生态停车场</t>
    </r>
    <r>
      <rPr>
        <sz val="11"/>
        <rFont val="Times New Roman"/>
        <family val="1"/>
      </rPr>
      <t>1000</t>
    </r>
    <r>
      <rPr>
        <sz val="11"/>
        <rFont val="宋体"/>
        <family val="0"/>
      </rPr>
      <t>平方米，同时对灵山场镇及红四方面军旧址、博物馆等进行改造提升，配套完善其他附属设施</t>
    </r>
  </si>
  <si>
    <r>
      <t>四川省遐神云雾茶叶</t>
    </r>
    <r>
      <rPr>
        <sz val="11"/>
        <rFont val="Times New Roman"/>
        <family val="1"/>
      </rPr>
      <t xml:space="preserve">
</t>
    </r>
    <r>
      <rPr>
        <sz val="11"/>
        <rFont val="宋体"/>
        <family val="0"/>
      </rPr>
      <t>有限公司</t>
    </r>
  </si>
  <si>
    <r>
      <rPr>
        <sz val="11"/>
        <color indexed="8"/>
        <rFont val="宋体"/>
        <family val="0"/>
      </rPr>
      <t>恩阳古镇袁家村</t>
    </r>
  </si>
  <si>
    <r>
      <rPr>
        <sz val="11"/>
        <color indexed="8"/>
        <rFont val="宋体"/>
        <family val="0"/>
      </rPr>
      <t>改造包括古镇北片区、大石坎街、米仓古道文化街、米仓古道商业街、半边街、田湾街、新市街、回龙街等街道外立面</t>
    </r>
    <r>
      <rPr>
        <sz val="11"/>
        <color indexed="8"/>
        <rFont val="Times New Roman"/>
        <family val="1"/>
      </rPr>
      <t>2</t>
    </r>
    <r>
      <rPr>
        <sz val="11"/>
        <color indexed="8"/>
        <rFont val="宋体"/>
        <family val="0"/>
      </rPr>
      <t>万平方米，提升商业业态氛围，引进商户，完成商业装修</t>
    </r>
    <r>
      <rPr>
        <sz val="11"/>
        <color indexed="8"/>
        <rFont val="Times New Roman"/>
        <family val="1"/>
      </rPr>
      <t>3</t>
    </r>
    <r>
      <rPr>
        <sz val="11"/>
        <color indexed="8"/>
        <rFont val="宋体"/>
        <family val="0"/>
      </rPr>
      <t>万平方米</t>
    </r>
  </si>
  <si>
    <r>
      <t>四川恩阳旅游发展</t>
    </r>
    <r>
      <rPr>
        <sz val="11"/>
        <color indexed="8"/>
        <rFont val="Times New Roman"/>
        <family val="1"/>
      </rPr>
      <t/>
    </r>
    <r>
      <rPr>
        <sz val="11"/>
        <color indexed="8"/>
        <rFont val="Times New Roman"/>
        <family val="1"/>
      </rPr>
      <t xml:space="preserve">
有限责任公司</t>
    </r>
  </si>
  <si>
    <r>
      <rPr>
        <sz val="11"/>
        <color indexed="8"/>
        <rFont val="宋体"/>
        <family val="0"/>
      </rPr>
      <t>恩阳城区</t>
    </r>
    <r>
      <rPr>
        <sz val="11"/>
        <color indexed="8"/>
        <rFont val="Times New Roman"/>
        <family val="1"/>
      </rPr>
      <t>“十园六院”</t>
    </r>
  </si>
  <si>
    <t>2021-2025</t>
  </si>
  <si>
    <r>
      <rPr>
        <sz val="11"/>
        <color indexed="8"/>
        <rFont val="宋体"/>
        <family val="0"/>
      </rPr>
      <t>建大梁山运动公园、登科山公园等</t>
    </r>
    <r>
      <rPr>
        <sz val="11"/>
        <color indexed="8"/>
        <rFont val="Times New Roman"/>
        <family val="1"/>
      </rPr>
      <t>10</t>
    </r>
    <r>
      <rPr>
        <sz val="11"/>
        <color indexed="8"/>
        <rFont val="宋体"/>
        <family val="0"/>
      </rPr>
      <t>个公园及米仓水驿、云端别院等</t>
    </r>
    <r>
      <rPr>
        <sz val="11"/>
        <color indexed="8"/>
        <rFont val="Times New Roman"/>
        <family val="1"/>
      </rPr>
      <t>6</t>
    </r>
    <r>
      <rPr>
        <sz val="11"/>
        <color indexed="8"/>
        <rFont val="宋体"/>
        <family val="0"/>
      </rPr>
      <t>个特色小院</t>
    </r>
  </si>
  <si>
    <r>
      <rPr>
        <sz val="11"/>
        <color indexed="8"/>
        <rFont val="宋体"/>
        <family val="0"/>
      </rPr>
      <t>完成文治山项目完成建设用地报征，悬崖栈道完工、花涧堂完成房屋基础及主体工程、园区道路基础成型；柏林法治公园基本完工</t>
    </r>
  </si>
  <si>
    <r>
      <t>巴中金汇发展</t>
    </r>
    <r>
      <rPr>
        <sz val="11"/>
        <color indexed="8"/>
        <rFont val="Times New Roman"/>
        <family val="1"/>
      </rPr>
      <t xml:space="preserve">
</t>
    </r>
    <r>
      <rPr>
        <sz val="11"/>
        <color indexed="8"/>
        <rFont val="宋体"/>
        <family val="0"/>
      </rPr>
      <t>有限责任公司</t>
    </r>
    <r>
      <rPr>
        <sz val="11"/>
        <color indexed="8"/>
        <rFont val="Times New Roman"/>
        <family val="1"/>
      </rPr>
      <t xml:space="preserve">
巴中市恩阳区城乡建设投资集团有限公司</t>
    </r>
  </si>
  <si>
    <r>
      <rPr>
        <sz val="11"/>
        <rFont val="宋体"/>
        <family val="0"/>
      </rPr>
      <t>华润希望乡村</t>
    </r>
  </si>
  <si>
    <r>
      <rPr>
        <sz val="11"/>
        <rFont val="宋体"/>
        <family val="0"/>
      </rPr>
      <t>新建米兰花酒店、党群活动中心、村民活动中心、希望美术馆等</t>
    </r>
    <r>
      <rPr>
        <sz val="11"/>
        <rFont val="Times New Roman"/>
        <family val="1"/>
      </rPr>
      <t>1.16</t>
    </r>
    <r>
      <rPr>
        <sz val="11"/>
        <rFont val="宋体"/>
        <family val="0"/>
      </rPr>
      <t>万平方米；改建张氏阁楼、农户住宅等</t>
    </r>
    <r>
      <rPr>
        <sz val="11"/>
        <rFont val="Times New Roman"/>
        <family val="1"/>
      </rPr>
      <t>1.7</t>
    </r>
    <r>
      <rPr>
        <sz val="11"/>
        <rFont val="宋体"/>
        <family val="0"/>
      </rPr>
      <t>万平方米；配套强弱电、给排水、垃圾收集转运、一体化污水处理等附属设施</t>
    </r>
  </si>
  <si>
    <r>
      <rPr>
        <sz val="11"/>
        <rFont val="宋体"/>
        <family val="0"/>
      </rPr>
      <t>长赤镇人民政府</t>
    </r>
    <r>
      <rPr>
        <sz val="11"/>
        <rFont val="Times New Roman"/>
        <family val="1"/>
      </rPr>
      <t xml:space="preserve">
</t>
    </r>
    <r>
      <rPr>
        <sz val="11"/>
        <rFont val="宋体"/>
        <family val="0"/>
      </rPr>
      <t>南江县农旅集团</t>
    </r>
  </si>
  <si>
    <r>
      <rPr>
        <sz val="11"/>
        <rFont val="宋体"/>
        <family val="0"/>
      </rPr>
      <t>光雾山南江锦江宾馆</t>
    </r>
  </si>
  <si>
    <r>
      <rPr>
        <sz val="11"/>
        <rFont val="宋体"/>
        <family val="0"/>
      </rPr>
      <t>按星级标准新建</t>
    </r>
    <r>
      <rPr>
        <sz val="11"/>
        <rFont val="Times New Roman"/>
        <family val="1"/>
      </rPr>
      <t>21</t>
    </r>
    <r>
      <rPr>
        <sz val="11"/>
        <rFont val="宋体"/>
        <family val="0"/>
      </rPr>
      <t>层（地下</t>
    </r>
    <r>
      <rPr>
        <sz val="11"/>
        <rFont val="Times New Roman"/>
        <family val="1"/>
      </rPr>
      <t>2</t>
    </r>
    <r>
      <rPr>
        <sz val="11"/>
        <rFont val="宋体"/>
        <family val="0"/>
      </rPr>
      <t>层）宾馆</t>
    </r>
    <r>
      <rPr>
        <sz val="11"/>
        <rFont val="Times New Roman"/>
        <family val="1"/>
      </rPr>
      <t>1</t>
    </r>
    <r>
      <rPr>
        <sz val="11"/>
        <rFont val="宋体"/>
        <family val="0"/>
      </rPr>
      <t>座，总建筑面积</t>
    </r>
    <r>
      <rPr>
        <sz val="11"/>
        <rFont val="Times New Roman"/>
        <family val="1"/>
      </rPr>
      <t>61152</t>
    </r>
    <r>
      <rPr>
        <sz val="11"/>
        <rFont val="宋体"/>
        <family val="0"/>
      </rPr>
      <t>平方米，客房</t>
    </r>
    <r>
      <rPr>
        <sz val="11"/>
        <rFont val="Times New Roman"/>
        <family val="1"/>
      </rPr>
      <t>238</t>
    </r>
    <r>
      <rPr>
        <sz val="11"/>
        <rFont val="宋体"/>
        <family val="0"/>
      </rPr>
      <t>间，完善相关附属设施</t>
    </r>
  </si>
  <si>
    <r>
      <t>四川南江广域房地产</t>
    </r>
    <r>
      <rPr>
        <sz val="11"/>
        <rFont val="Times New Roman"/>
        <family val="1"/>
      </rPr>
      <t xml:space="preserve">
</t>
    </r>
    <r>
      <rPr>
        <sz val="11"/>
        <rFont val="宋体"/>
        <family val="0"/>
      </rPr>
      <t>开发有限公司</t>
    </r>
  </si>
  <si>
    <t>光雾和谷国际康养度假区</t>
  </si>
  <si>
    <t>2018-2025</t>
  </si>
  <si>
    <r>
      <t>新建国际康养社区</t>
    </r>
    <r>
      <rPr>
        <sz val="11"/>
        <rFont val="Times New Roman"/>
        <family val="1"/>
      </rPr>
      <t>110</t>
    </r>
    <r>
      <rPr>
        <sz val="11"/>
        <rFont val="宋体"/>
        <family val="0"/>
      </rPr>
      <t>万平方米，停车场</t>
    </r>
    <r>
      <rPr>
        <sz val="11"/>
        <rFont val="Times New Roman"/>
        <family val="1"/>
      </rPr>
      <t>3.4</t>
    </r>
    <r>
      <rPr>
        <sz val="11"/>
        <rFont val="宋体"/>
        <family val="0"/>
      </rPr>
      <t>万平方米；安置小区</t>
    </r>
    <r>
      <rPr>
        <sz val="11"/>
        <rFont val="Times New Roman"/>
        <family val="1"/>
      </rPr>
      <t>6</t>
    </r>
    <r>
      <rPr>
        <sz val="11"/>
        <rFont val="宋体"/>
        <family val="0"/>
      </rPr>
      <t>万平方米；新建接待中心及民俗酒店</t>
    </r>
    <r>
      <rPr>
        <sz val="11"/>
        <rFont val="Times New Roman"/>
        <family val="1"/>
      </rPr>
      <t>3</t>
    </r>
    <r>
      <rPr>
        <sz val="11"/>
        <rFont val="宋体"/>
        <family val="0"/>
      </rPr>
      <t>万平方米，文化创意园</t>
    </r>
    <r>
      <rPr>
        <sz val="11"/>
        <rFont val="Times New Roman"/>
        <family val="1"/>
      </rPr>
      <t>8</t>
    </r>
    <r>
      <rPr>
        <sz val="11"/>
        <rFont val="宋体"/>
        <family val="0"/>
      </rPr>
      <t>万平方米；新建康养医院</t>
    </r>
    <r>
      <rPr>
        <sz val="11"/>
        <rFont val="Times New Roman"/>
        <family val="1"/>
      </rPr>
      <t>1.4</t>
    </r>
    <r>
      <rPr>
        <sz val="11"/>
        <rFont val="宋体"/>
        <family val="0"/>
      </rPr>
      <t>万平方米及特色旅游购物街区、生态古寨文化园等</t>
    </r>
  </si>
  <si>
    <t>全面建成三期康养房主体、酒店式公寓主体、业主中心、音乐茶吧、森林餐吧、艺术中心建设等</t>
  </si>
  <si>
    <t>四川南江光雾和谷旅游开发有限公司</t>
  </si>
  <si>
    <r>
      <rPr>
        <sz val="11"/>
        <rFont val="宋体"/>
        <family val="0"/>
      </rPr>
      <t>金宝山浙川茶旅融合产业园</t>
    </r>
  </si>
  <si>
    <r>
      <rPr>
        <sz val="11"/>
        <rFont val="宋体"/>
        <family val="0"/>
      </rPr>
      <t>建设新品种茶园基地</t>
    </r>
    <r>
      <rPr>
        <sz val="11"/>
        <rFont val="Times New Roman"/>
        <family val="1"/>
      </rPr>
      <t>5000</t>
    </r>
    <r>
      <rPr>
        <sz val="11"/>
        <rFont val="宋体"/>
        <family val="0"/>
      </rPr>
      <t>亩，茶田改造</t>
    </r>
    <r>
      <rPr>
        <sz val="11"/>
        <rFont val="Times New Roman"/>
        <family val="1"/>
      </rPr>
      <t>5000</t>
    </r>
    <r>
      <rPr>
        <sz val="11"/>
        <rFont val="宋体"/>
        <family val="0"/>
      </rPr>
      <t>亩，新品种茶栽植</t>
    </r>
    <r>
      <rPr>
        <sz val="11"/>
        <rFont val="Times New Roman"/>
        <family val="1"/>
      </rPr>
      <t>5000</t>
    </r>
    <r>
      <rPr>
        <sz val="11"/>
        <rFont val="宋体"/>
        <family val="0"/>
      </rPr>
      <t>亩，配套耕作路</t>
    </r>
    <r>
      <rPr>
        <sz val="11"/>
        <rFont val="Times New Roman"/>
        <family val="1"/>
      </rPr>
      <t>112</t>
    </r>
    <r>
      <rPr>
        <sz val="11"/>
        <rFont val="宋体"/>
        <family val="0"/>
      </rPr>
      <t>公里，新建山坪塘</t>
    </r>
    <r>
      <rPr>
        <sz val="11"/>
        <rFont val="Times New Roman"/>
        <family val="1"/>
      </rPr>
      <t>15</t>
    </r>
    <r>
      <rPr>
        <sz val="11"/>
        <rFont val="宋体"/>
        <family val="0"/>
      </rPr>
      <t>口。新建建筑</t>
    </r>
    <r>
      <rPr>
        <sz val="11"/>
        <rFont val="Times New Roman"/>
        <family val="1"/>
      </rPr>
      <t>6745</t>
    </r>
    <r>
      <rPr>
        <sz val="11"/>
        <rFont val="宋体"/>
        <family val="0"/>
      </rPr>
      <t>平方米，改建民宿建筑</t>
    </r>
    <r>
      <rPr>
        <sz val="11"/>
        <rFont val="Times New Roman"/>
        <family val="1"/>
      </rPr>
      <t>658</t>
    </r>
    <r>
      <rPr>
        <sz val="11"/>
        <rFont val="宋体"/>
        <family val="0"/>
      </rPr>
      <t>平方米，打造观光茶园</t>
    </r>
    <r>
      <rPr>
        <sz val="11"/>
        <rFont val="Times New Roman"/>
        <family val="1"/>
      </rPr>
      <t>1200</t>
    </r>
    <r>
      <rPr>
        <sz val="11"/>
        <rFont val="宋体"/>
        <family val="0"/>
      </rPr>
      <t>亩，茶园管理中心、茶研学课堂</t>
    </r>
    <r>
      <rPr>
        <sz val="11"/>
        <rFont val="Times New Roman"/>
        <family val="1"/>
      </rPr>
      <t>5000</t>
    </r>
    <r>
      <rPr>
        <sz val="11"/>
        <rFont val="宋体"/>
        <family val="0"/>
      </rPr>
      <t>平方米等及配套设施。配套建设景观绿化、场地铺装、护堤和游步道等设施</t>
    </r>
    <r>
      <rPr>
        <sz val="11"/>
        <rFont val="Times New Roman"/>
        <family val="1"/>
      </rPr>
      <t>;</t>
    </r>
    <r>
      <rPr>
        <sz val="11"/>
        <rFont val="宋体"/>
        <family val="0"/>
      </rPr>
      <t>采购安装茶园滑道、滑轨滑道等游乐园设施设备</t>
    </r>
  </si>
  <si>
    <r>
      <rPr>
        <sz val="11"/>
        <rFont val="宋体"/>
        <family val="0"/>
      </rPr>
      <t>四川奔康投资</t>
    </r>
    <r>
      <rPr>
        <sz val="11"/>
        <rFont val="Times New Roman"/>
        <family val="1"/>
      </rPr>
      <t xml:space="preserve">
</t>
    </r>
    <r>
      <rPr>
        <sz val="11"/>
        <rFont val="宋体"/>
        <family val="0"/>
      </rPr>
      <t>有限公司</t>
    </r>
  </si>
  <si>
    <r>
      <rPr>
        <sz val="11"/>
        <rFont val="宋体"/>
        <family val="0"/>
      </rPr>
      <t>光雾山体育公园及体旅融合示范基地</t>
    </r>
  </si>
  <si>
    <r>
      <rPr>
        <sz val="11"/>
        <rFont val="宋体"/>
        <family val="0"/>
      </rPr>
      <t>新建体育运动场馆</t>
    </r>
    <r>
      <rPr>
        <sz val="11"/>
        <rFont val="Times New Roman"/>
        <family val="1"/>
      </rPr>
      <t>0.95</t>
    </r>
    <r>
      <rPr>
        <sz val="11"/>
        <rFont val="宋体"/>
        <family val="0"/>
      </rPr>
      <t>万平方米，户外体育运动场</t>
    </r>
    <r>
      <rPr>
        <sz val="11"/>
        <rFont val="Times New Roman"/>
        <family val="1"/>
      </rPr>
      <t>1.26</t>
    </r>
    <r>
      <rPr>
        <sz val="11"/>
        <rFont val="宋体"/>
        <family val="0"/>
      </rPr>
      <t>万平方米，亚高原小轮车训练基地</t>
    </r>
    <r>
      <rPr>
        <sz val="11"/>
        <rFont val="Times New Roman"/>
        <family val="1"/>
      </rPr>
      <t>36</t>
    </r>
    <r>
      <rPr>
        <sz val="11"/>
        <rFont val="宋体"/>
        <family val="0"/>
      </rPr>
      <t>亩，皮划艇激流回旋训练基地</t>
    </r>
    <r>
      <rPr>
        <sz val="11"/>
        <rFont val="Times New Roman"/>
        <family val="1"/>
      </rPr>
      <t>120</t>
    </r>
    <r>
      <rPr>
        <sz val="11"/>
        <rFont val="宋体"/>
        <family val="0"/>
      </rPr>
      <t>亩、森林探险基地</t>
    </r>
    <r>
      <rPr>
        <sz val="11"/>
        <rFont val="Times New Roman"/>
        <family val="1"/>
      </rPr>
      <t>50</t>
    </r>
    <r>
      <rPr>
        <sz val="11"/>
        <rFont val="宋体"/>
        <family val="0"/>
      </rPr>
      <t>亩、滑草基地</t>
    </r>
    <r>
      <rPr>
        <sz val="11"/>
        <rFont val="Times New Roman"/>
        <family val="1"/>
      </rPr>
      <t>20</t>
    </r>
    <r>
      <rPr>
        <sz val="11"/>
        <rFont val="宋体"/>
        <family val="0"/>
      </rPr>
      <t>亩、体旅智能创新基地</t>
    </r>
    <r>
      <rPr>
        <sz val="11"/>
        <rFont val="Times New Roman"/>
        <family val="1"/>
      </rPr>
      <t>0.5</t>
    </r>
    <r>
      <rPr>
        <sz val="11"/>
        <rFont val="宋体"/>
        <family val="0"/>
      </rPr>
      <t>万平方米、山野民俗活动体验基地</t>
    </r>
    <r>
      <rPr>
        <sz val="11"/>
        <rFont val="Times New Roman"/>
        <family val="1"/>
      </rPr>
      <t>1</t>
    </r>
    <r>
      <rPr>
        <sz val="11"/>
        <rFont val="宋体"/>
        <family val="0"/>
      </rPr>
      <t>万平方米、素质拓展培训基地</t>
    </r>
    <r>
      <rPr>
        <sz val="11"/>
        <rFont val="Times New Roman"/>
        <family val="1"/>
      </rPr>
      <t>0.5</t>
    </r>
    <r>
      <rPr>
        <sz val="11"/>
        <rFont val="宋体"/>
        <family val="0"/>
      </rPr>
      <t>万平方米、生态停车场</t>
    </r>
    <r>
      <rPr>
        <sz val="11"/>
        <rFont val="Times New Roman"/>
        <family val="1"/>
      </rPr>
      <t>2</t>
    </r>
    <r>
      <rPr>
        <sz val="11"/>
        <rFont val="宋体"/>
        <family val="0"/>
      </rPr>
      <t>万平方米、后勤保障服务区</t>
    </r>
    <r>
      <rPr>
        <sz val="11"/>
        <rFont val="Times New Roman"/>
        <family val="1"/>
      </rPr>
      <t>0.3</t>
    </r>
    <r>
      <rPr>
        <sz val="11"/>
        <rFont val="宋体"/>
        <family val="0"/>
      </rPr>
      <t>万平方米等</t>
    </r>
  </si>
  <si>
    <t>完成亚高原小轮车训练基地建设，并投入运营；完成户外体育运动场部分建设并投入使用</t>
  </si>
  <si>
    <r>
      <rPr>
        <sz val="11"/>
        <rFont val="宋体"/>
        <family val="0"/>
      </rPr>
      <t>燕子岩客运索道</t>
    </r>
    <r>
      <rPr>
        <sz val="11"/>
        <rFont val="Times New Roman"/>
        <family val="1"/>
      </rPr>
      <t>(</t>
    </r>
    <r>
      <rPr>
        <sz val="11"/>
        <rFont val="宋体"/>
        <family val="0"/>
      </rPr>
      <t>东段）</t>
    </r>
  </si>
  <si>
    <r>
      <rPr>
        <sz val="11"/>
        <rFont val="宋体"/>
        <family val="0"/>
      </rPr>
      <t>新建客运索道（东段）长</t>
    </r>
    <r>
      <rPr>
        <sz val="11"/>
        <rFont val="Times New Roman"/>
        <family val="1"/>
      </rPr>
      <t>1741</t>
    </r>
    <r>
      <rPr>
        <sz val="11"/>
        <rFont val="宋体"/>
        <family val="0"/>
      </rPr>
      <t>米，站房总建筑面积</t>
    </r>
    <r>
      <rPr>
        <sz val="11"/>
        <rFont val="Times New Roman"/>
        <family val="1"/>
      </rPr>
      <t>7948</t>
    </r>
    <r>
      <rPr>
        <sz val="11"/>
        <rFont val="宋体"/>
        <family val="0"/>
      </rPr>
      <t>平方米，配套建设土石方及挡土墙工程、道路及场地铺装、绿化、停车场及室外管线等附属设施。配置索道专用设施设备</t>
    </r>
    <r>
      <rPr>
        <sz val="11"/>
        <rFont val="Times New Roman"/>
        <family val="1"/>
      </rPr>
      <t>112</t>
    </r>
    <r>
      <rPr>
        <sz val="11"/>
        <rFont val="宋体"/>
        <family val="0"/>
      </rPr>
      <t>套</t>
    </r>
  </si>
  <si>
    <t>完成索道站房、游客服务中心、停车场、厕所建设及索道设施设备安装</t>
  </si>
  <si>
    <r>
      <rPr>
        <sz val="11"/>
        <rFont val="宋体"/>
        <family val="0"/>
      </rPr>
      <t>四川光雾山诺水河旅游景区管理有限公司</t>
    </r>
  </si>
  <si>
    <r>
      <rPr>
        <sz val="11"/>
        <rFont val="宋体"/>
        <family val="0"/>
      </rPr>
      <t>革命老区旅游振兴暨创业孵化基地</t>
    </r>
  </si>
  <si>
    <r>
      <rPr>
        <sz val="11"/>
        <rFont val="宋体"/>
        <family val="0"/>
      </rPr>
      <t>建革命老区旅游振兴创业孵化中心、秦巴文化交流促进中心、文旅人才培训中心、旅游大数据中心、文创商品展示交易中心、文创服务设施、会议用房、地下建筑及配套附属设施等</t>
    </r>
  </si>
  <si>
    <r>
      <rPr>
        <sz val="11"/>
        <rFont val="宋体"/>
        <family val="0"/>
      </rPr>
      <t>完成主体建设及室外装修，完成室内装修工程</t>
    </r>
    <r>
      <rPr>
        <sz val="11"/>
        <rFont val="Times New Roman"/>
        <family val="1"/>
      </rPr>
      <t>30%</t>
    </r>
  </si>
  <si>
    <r>
      <t>巴中市秦巴文旅置业</t>
    </r>
    <r>
      <rPr>
        <sz val="11"/>
        <rFont val="Times New Roman"/>
        <family val="1"/>
      </rPr>
      <t xml:space="preserve">
</t>
    </r>
    <r>
      <rPr>
        <sz val="11"/>
        <rFont val="宋体"/>
        <family val="0"/>
      </rPr>
      <t>有限公司</t>
    </r>
  </si>
  <si>
    <r>
      <rPr>
        <sz val="11"/>
        <rFont val="宋体"/>
        <family val="0"/>
      </rPr>
      <t>市文旅集团</t>
    </r>
  </si>
  <si>
    <r>
      <rPr>
        <sz val="11"/>
        <rFont val="宋体"/>
        <family val="0"/>
      </rPr>
      <t>光雾山旅游景区基础设施</t>
    </r>
  </si>
  <si>
    <r>
      <t>新建</t>
    </r>
    <r>
      <rPr>
        <sz val="11"/>
        <rFont val="Times New Roman"/>
        <family val="1"/>
      </rPr>
      <t>3250</t>
    </r>
    <r>
      <rPr>
        <sz val="11"/>
        <rFont val="宋体"/>
        <family val="0"/>
      </rPr>
      <t>平方米旅游综合服务中心，景区山门一座，步游道</t>
    </r>
    <r>
      <rPr>
        <sz val="11"/>
        <rFont val="Times New Roman"/>
        <family val="1"/>
      </rPr>
      <t>32.8</t>
    </r>
    <r>
      <rPr>
        <sz val="11"/>
        <rFont val="宋体"/>
        <family val="0"/>
      </rPr>
      <t>公里，景区停车场</t>
    </r>
    <r>
      <rPr>
        <sz val="11"/>
        <rFont val="Times New Roman"/>
        <family val="1"/>
      </rPr>
      <t>72000</t>
    </r>
    <r>
      <rPr>
        <sz val="11"/>
        <rFont val="宋体"/>
        <family val="0"/>
      </rPr>
      <t>平方米，新（改、扩）建旅游厕所</t>
    </r>
    <r>
      <rPr>
        <sz val="11"/>
        <rFont val="Times New Roman"/>
        <family val="1"/>
      </rPr>
      <t xml:space="preserve"> 15 </t>
    </r>
    <r>
      <rPr>
        <sz val="11"/>
        <rFont val="宋体"/>
        <family val="0"/>
      </rPr>
      <t>座，区间换乘服务点</t>
    </r>
    <r>
      <rPr>
        <sz val="11"/>
        <rFont val="Times New Roman"/>
        <family val="1"/>
      </rPr>
      <t>1</t>
    </r>
    <r>
      <rPr>
        <sz val="11"/>
        <rFont val="宋体"/>
        <family val="0"/>
      </rPr>
      <t>处，配套垃圾污水处理设施，消防设施，应急救援设施</t>
    </r>
  </si>
  <si>
    <t>完成燕子岭等区域旅游基础设施配套建设并投运；开工建设太极天坑旅游基础配套设施</t>
  </si>
  <si>
    <r>
      <rPr>
        <b/>
        <sz val="11"/>
        <rFont val="宋体"/>
        <family val="0"/>
      </rPr>
      <t>（五）能源（</t>
    </r>
    <r>
      <rPr>
        <b/>
        <sz val="11"/>
        <rFont val="Times New Roman"/>
        <family val="1"/>
      </rPr>
      <t>3</t>
    </r>
    <r>
      <rPr>
        <b/>
        <sz val="11"/>
        <rFont val="宋体"/>
        <family val="0"/>
      </rPr>
      <t>个）</t>
    </r>
  </si>
  <si>
    <r>
      <rPr>
        <sz val="11"/>
        <color indexed="8"/>
        <rFont val="宋体"/>
        <family val="0"/>
      </rPr>
      <t>许家岭加油加气充电检测站</t>
    </r>
  </si>
  <si>
    <r>
      <rPr>
        <sz val="11"/>
        <color indexed="8"/>
        <rFont val="宋体"/>
        <family val="0"/>
      </rPr>
      <t>新建许家岭加气、加油、充电桩及检测站</t>
    </r>
    <r>
      <rPr>
        <sz val="11"/>
        <color indexed="8"/>
        <rFont val="Times New Roman"/>
        <family val="1"/>
      </rPr>
      <t>1.3</t>
    </r>
    <r>
      <rPr>
        <sz val="11"/>
        <color indexed="8"/>
        <rFont val="宋体"/>
        <family val="0"/>
      </rPr>
      <t>万平方米</t>
    </r>
  </si>
  <si>
    <t>市发展天然气
有限公司</t>
  </si>
  <si>
    <r>
      <rPr>
        <sz val="11"/>
        <rFont val="宋体"/>
        <family val="0"/>
      </rPr>
      <t>平页</t>
    </r>
    <r>
      <rPr>
        <sz val="11"/>
        <rFont val="Times New Roman"/>
        <family val="1"/>
      </rPr>
      <t>1</t>
    </r>
    <r>
      <rPr>
        <sz val="11"/>
        <rFont val="宋体"/>
        <family val="0"/>
      </rPr>
      <t>井油气钻探</t>
    </r>
  </si>
  <si>
    <r>
      <rPr>
        <sz val="11"/>
        <rFont val="宋体"/>
        <family val="0"/>
      </rPr>
      <t>钻探勘探井</t>
    </r>
    <r>
      <rPr>
        <sz val="11"/>
        <rFont val="Times New Roman"/>
        <family val="1"/>
      </rPr>
      <t>1</t>
    </r>
    <r>
      <rPr>
        <sz val="11"/>
        <rFont val="宋体"/>
        <family val="0"/>
      </rPr>
      <t>口、采气井</t>
    </r>
    <r>
      <rPr>
        <sz val="11"/>
        <rFont val="Times New Roman"/>
        <family val="1"/>
      </rPr>
      <t>12</t>
    </r>
    <r>
      <rPr>
        <sz val="11"/>
        <rFont val="宋体"/>
        <family val="0"/>
      </rPr>
      <t>口及钻井平台配套建设</t>
    </r>
  </si>
  <si>
    <r>
      <rPr>
        <sz val="11"/>
        <rFont val="宋体"/>
        <family val="0"/>
      </rPr>
      <t>大庆油田事业勘探部</t>
    </r>
  </si>
  <si>
    <r>
      <rPr>
        <sz val="11"/>
        <rFont val="宋体"/>
        <family val="0"/>
      </rPr>
      <t>天然气勘探</t>
    </r>
  </si>
  <si>
    <r>
      <rPr>
        <sz val="11"/>
        <rFont val="宋体"/>
        <family val="0"/>
      </rPr>
      <t>马</t>
    </r>
    <r>
      <rPr>
        <sz val="11"/>
        <rFont val="Times New Roman"/>
        <family val="1"/>
      </rPr>
      <t>1</t>
    </r>
    <r>
      <rPr>
        <sz val="11"/>
        <rFont val="宋体"/>
        <family val="0"/>
      </rPr>
      <t>井、马</t>
    </r>
    <r>
      <rPr>
        <sz val="11"/>
        <rFont val="Times New Roman"/>
        <family val="1"/>
      </rPr>
      <t>7</t>
    </r>
    <r>
      <rPr>
        <sz val="11"/>
        <rFont val="宋体"/>
        <family val="0"/>
      </rPr>
      <t>井、马</t>
    </r>
    <r>
      <rPr>
        <sz val="11"/>
        <rFont val="Times New Roman"/>
        <family val="1"/>
      </rPr>
      <t>11</t>
    </r>
    <r>
      <rPr>
        <sz val="11"/>
        <rFont val="宋体"/>
        <family val="0"/>
      </rPr>
      <t>井、马</t>
    </r>
    <r>
      <rPr>
        <sz val="11"/>
        <rFont val="Times New Roman"/>
        <family val="1"/>
      </rPr>
      <t>12H</t>
    </r>
    <r>
      <rPr>
        <sz val="11"/>
        <rFont val="宋体"/>
        <family val="0"/>
      </rPr>
      <t>井、马</t>
    </r>
    <r>
      <rPr>
        <sz val="11"/>
        <rFont val="Times New Roman"/>
        <family val="1"/>
      </rPr>
      <t>202H</t>
    </r>
    <r>
      <rPr>
        <sz val="11"/>
        <rFont val="宋体"/>
        <family val="0"/>
      </rPr>
      <t>、马</t>
    </r>
    <r>
      <rPr>
        <sz val="11"/>
        <rFont val="Times New Roman"/>
        <family val="1"/>
      </rPr>
      <t>301</t>
    </r>
    <r>
      <rPr>
        <sz val="11"/>
        <rFont val="宋体"/>
        <family val="0"/>
      </rPr>
      <t>、马</t>
    </r>
    <r>
      <rPr>
        <sz val="11"/>
        <rFont val="Times New Roman"/>
        <family val="1"/>
      </rPr>
      <t>501</t>
    </r>
    <r>
      <rPr>
        <sz val="11"/>
        <rFont val="宋体"/>
        <family val="0"/>
      </rPr>
      <t>井、马</t>
    </r>
    <r>
      <rPr>
        <sz val="11"/>
        <rFont val="Times New Roman"/>
        <family val="1"/>
      </rPr>
      <t>303-2H</t>
    </r>
    <r>
      <rPr>
        <sz val="11"/>
        <rFont val="宋体"/>
        <family val="0"/>
      </rPr>
      <t>、马</t>
    </r>
    <r>
      <rPr>
        <sz val="11"/>
        <rFont val="Times New Roman"/>
        <family val="1"/>
      </rPr>
      <t>306-1</t>
    </r>
    <r>
      <rPr>
        <sz val="11"/>
        <rFont val="宋体"/>
        <family val="0"/>
      </rPr>
      <t>井等勘探</t>
    </r>
  </si>
  <si>
    <t>（一）教育（2个）</t>
  </si>
  <si>
    <r>
      <rPr>
        <sz val="11"/>
        <rFont val="宋体"/>
        <family val="0"/>
      </rPr>
      <t>新（改）建南江中学、实验中学等学校教辅用房</t>
    </r>
    <r>
      <rPr>
        <sz val="11"/>
        <rFont val="Times New Roman"/>
        <family val="1"/>
      </rPr>
      <t>1.5</t>
    </r>
    <r>
      <rPr>
        <sz val="11"/>
        <rFont val="宋体"/>
        <family val="0"/>
      </rPr>
      <t>万平方米；完成正直宝塔、文庙幼幼儿园改（扩）建，配套附属设施及设备购置</t>
    </r>
  </si>
  <si>
    <r>
      <t>四川省南江中学等</t>
    </r>
    <r>
      <rPr>
        <sz val="11"/>
        <rFont val="Times New Roman"/>
        <family val="1"/>
      </rPr>
      <t xml:space="preserve">
</t>
    </r>
    <r>
      <rPr>
        <sz val="11"/>
        <rFont val="宋体"/>
        <family val="0"/>
      </rPr>
      <t>相关学校</t>
    </r>
  </si>
  <si>
    <r>
      <rPr>
        <sz val="11"/>
        <rFont val="宋体"/>
        <family val="0"/>
      </rPr>
      <t>乡村振兴人才孵化基地</t>
    </r>
  </si>
  <si>
    <r>
      <rPr>
        <sz val="11"/>
        <rFont val="宋体"/>
        <family val="0"/>
      </rPr>
      <t>总建筑面积</t>
    </r>
    <r>
      <rPr>
        <sz val="11"/>
        <rFont val="Times New Roman"/>
        <family val="1"/>
      </rPr>
      <t>2.24</t>
    </r>
    <r>
      <rPr>
        <sz val="11"/>
        <rFont val="宋体"/>
        <family val="0"/>
      </rPr>
      <t>万平方米，新建综合楼、图书阅览室、学术报告厅、研学功能区、室外运动场、地下车库等</t>
    </r>
  </si>
  <si>
    <r>
      <rPr>
        <sz val="11"/>
        <rFont val="宋体"/>
        <family val="0"/>
      </rPr>
      <t>完成综合楼、图书阅览室、学术报告厅、研学功能区主体工程</t>
    </r>
  </si>
  <si>
    <r>
      <t>通江县红峰国有资本投资运营集团</t>
    </r>
    <r>
      <rPr>
        <sz val="11"/>
        <rFont val="Times New Roman"/>
        <family val="1"/>
      </rPr>
      <t xml:space="preserve">
</t>
    </r>
    <r>
      <rPr>
        <sz val="11"/>
        <rFont val="宋体"/>
        <family val="0"/>
      </rPr>
      <t>有限公司</t>
    </r>
  </si>
  <si>
    <r>
      <t>（二）卫生（</t>
    </r>
    <r>
      <rPr>
        <b/>
        <sz val="11"/>
        <rFont val="Times New Roman"/>
        <family val="1"/>
      </rPr>
      <t>5</t>
    </r>
    <r>
      <rPr>
        <b/>
        <sz val="11"/>
        <rFont val="宋体"/>
        <family val="0"/>
      </rPr>
      <t>个）</t>
    </r>
  </si>
  <si>
    <r>
      <rPr>
        <sz val="11"/>
        <rFont val="宋体"/>
        <family val="0"/>
      </rPr>
      <t>人民医院黄金院区</t>
    </r>
  </si>
  <si>
    <r>
      <rPr>
        <sz val="11"/>
        <rFont val="宋体"/>
        <family val="0"/>
      </rPr>
      <t/>
    </r>
    <r>
      <rPr>
        <sz val="11"/>
        <rFont val="宋体"/>
        <family val="0"/>
      </rPr>
      <t/>
    </r>
    <r>
      <rPr>
        <sz val="11"/>
        <rFont val="宋体"/>
        <family val="0"/>
      </rPr>
      <t>新建门诊楼、住院楼（床位</t>
    </r>
    <r>
      <rPr>
        <sz val="11"/>
        <rFont val="Times New Roman"/>
        <family val="1"/>
      </rPr>
      <t>300</t>
    </r>
    <r>
      <rPr>
        <sz val="11"/>
        <rFont val="宋体"/>
        <family val="0"/>
      </rPr>
      <t>张）、周转宿舍、食堂、停车场及其配套业务用房6万平方米，完善院内绿化和附属设施建设，购置医疗设施设备</t>
    </r>
  </si>
  <si>
    <r>
      <rPr>
        <sz val="11"/>
        <rFont val="宋体"/>
        <family val="0"/>
      </rPr>
      <t>南江县人民医院等</t>
    </r>
  </si>
  <si>
    <r>
      <rPr>
        <sz val="11"/>
        <rFont val="宋体"/>
        <family val="0"/>
      </rPr>
      <t>中医医院长赤院区</t>
    </r>
  </si>
  <si>
    <r>
      <rPr>
        <sz val="11"/>
        <rFont val="宋体"/>
        <family val="0"/>
      </rPr>
      <t>新建门（急）诊楼</t>
    </r>
    <r>
      <rPr>
        <sz val="11"/>
        <rFont val="Times New Roman"/>
        <family val="1"/>
      </rPr>
      <t xml:space="preserve"> </t>
    </r>
    <r>
      <rPr>
        <sz val="11"/>
        <rFont val="宋体"/>
        <family val="0"/>
      </rPr>
      <t>、住院部</t>
    </r>
    <r>
      <rPr>
        <sz val="11"/>
        <rFont val="Times New Roman"/>
        <family val="1"/>
      </rPr>
      <t xml:space="preserve"> </t>
    </r>
    <r>
      <rPr>
        <sz val="11"/>
        <rFont val="宋体"/>
        <family val="0"/>
      </rPr>
      <t>、医技楼、行政及后勤保障楼等</t>
    </r>
    <r>
      <rPr>
        <sz val="11"/>
        <rFont val="Times New Roman"/>
        <family val="1"/>
      </rPr>
      <t>2.8万平方米，配套相关附属设施及设备购置</t>
    </r>
  </si>
  <si>
    <r>
      <rPr>
        <sz val="11"/>
        <rFont val="宋体"/>
        <family val="0"/>
      </rPr>
      <t>完成装修施工</t>
    </r>
  </si>
  <si>
    <r>
      <rPr>
        <sz val="11"/>
        <rFont val="宋体"/>
        <family val="0"/>
      </rPr>
      <t>南江县中医医院</t>
    </r>
  </si>
  <si>
    <r>
      <rPr>
        <sz val="11"/>
        <rFont val="宋体"/>
        <family val="0"/>
      </rPr>
      <t>危急重症医疗救治中心</t>
    </r>
  </si>
  <si>
    <r>
      <rPr>
        <sz val="11"/>
        <rFont val="宋体"/>
        <family val="0"/>
      </rPr>
      <t>新建危急重症救治医疗业务用房</t>
    </r>
    <r>
      <rPr>
        <sz val="11"/>
        <rFont val="Times New Roman"/>
        <family val="1"/>
      </rPr>
      <t>1</t>
    </r>
    <r>
      <rPr>
        <sz val="11"/>
        <rFont val="宋体"/>
        <family val="0"/>
      </rPr>
      <t>万平方米，设置危急重症救治中心、微生物医学检验实验室，放疗、化疗、介入治疗中心、体检中心和病案管理中心等，购置直线加速器等医疗设备，配套相关附属设施</t>
    </r>
  </si>
  <si>
    <r>
      <rPr>
        <sz val="11"/>
        <rFont val="宋体"/>
        <family val="0"/>
      </rPr>
      <t>南江县人民医院</t>
    </r>
  </si>
  <si>
    <r>
      <rPr>
        <sz val="11"/>
        <rFont val="宋体"/>
        <family val="0"/>
      </rPr>
      <t>中医医院住院楼</t>
    </r>
  </si>
  <si>
    <r>
      <rPr>
        <sz val="11"/>
        <rFont val="宋体"/>
        <family val="0"/>
      </rPr>
      <t>建筑面积</t>
    </r>
    <r>
      <rPr>
        <sz val="11"/>
        <rFont val="Times New Roman"/>
        <family val="1"/>
      </rPr>
      <t>19500</t>
    </r>
    <r>
      <rPr>
        <sz val="11"/>
        <rFont val="宋体"/>
        <family val="0"/>
      </rPr>
      <t>平方米，新增床位</t>
    </r>
    <r>
      <rPr>
        <sz val="11"/>
        <rFont val="Times New Roman"/>
        <family val="1"/>
      </rPr>
      <t>174</t>
    </r>
    <r>
      <rPr>
        <sz val="11"/>
        <rFont val="宋体"/>
        <family val="0"/>
      </rPr>
      <t>张</t>
    </r>
  </si>
  <si>
    <r>
      <rPr>
        <sz val="11"/>
        <rFont val="宋体"/>
        <family val="0"/>
      </rPr>
      <t>通江县中医医院</t>
    </r>
  </si>
  <si>
    <t>市中西医结合医院</t>
  </si>
  <si>
    <t>2016-2024</t>
  </si>
  <si>
    <r>
      <rPr>
        <sz val="11"/>
        <rFont val="宋体"/>
        <family val="0"/>
      </rPr>
      <t>按照三甲标准建设，设置床位</t>
    </r>
    <r>
      <rPr>
        <sz val="11"/>
        <rFont val="Times New Roman"/>
        <family val="1"/>
      </rPr>
      <t>1200</t>
    </r>
    <r>
      <rPr>
        <sz val="11"/>
        <rFont val="宋体"/>
        <family val="0"/>
      </rPr>
      <t>张，建筑面积</t>
    </r>
    <r>
      <rPr>
        <sz val="11"/>
        <rFont val="Times New Roman"/>
        <family val="1"/>
      </rPr>
      <t>16</t>
    </r>
    <r>
      <rPr>
        <sz val="11"/>
        <rFont val="宋体"/>
        <family val="0"/>
      </rPr>
      <t>万平方米。启动室外总坪约</t>
    </r>
    <r>
      <rPr>
        <sz val="11"/>
        <rFont val="Times New Roman"/>
        <family val="1"/>
      </rPr>
      <t>7.4</t>
    </r>
    <r>
      <rPr>
        <sz val="11"/>
        <rFont val="宋体"/>
        <family val="0"/>
      </rPr>
      <t>万平方米、主体建筑约</t>
    </r>
    <r>
      <rPr>
        <sz val="11"/>
        <rFont val="Times New Roman"/>
        <family val="1"/>
      </rPr>
      <t>2</t>
    </r>
    <r>
      <rPr>
        <sz val="11"/>
        <rFont val="宋体"/>
        <family val="0"/>
      </rPr>
      <t>万平方米、外墙约</t>
    </r>
    <r>
      <rPr>
        <sz val="11"/>
        <rFont val="Times New Roman"/>
        <family val="1"/>
      </rPr>
      <t>5.2</t>
    </r>
    <r>
      <rPr>
        <sz val="11"/>
        <rFont val="宋体"/>
        <family val="0"/>
      </rPr>
      <t>万平方米、路面、建筑外墙及门窗工程等建设</t>
    </r>
  </si>
  <si>
    <r>
      <rPr>
        <sz val="11"/>
        <rFont val="宋体"/>
        <family val="0"/>
      </rPr>
      <t>住院楼完工</t>
    </r>
  </si>
  <si>
    <r>
      <t>巴中市九寨山实业</t>
    </r>
    <r>
      <rPr>
        <sz val="11"/>
        <color indexed="8"/>
        <rFont val="Times New Roman"/>
        <family val="1"/>
      </rPr>
      <t xml:space="preserve">
</t>
    </r>
    <r>
      <rPr>
        <sz val="11"/>
        <color indexed="8"/>
        <rFont val="宋体"/>
        <family val="0"/>
      </rPr>
      <t>有限公司</t>
    </r>
  </si>
  <si>
    <r>
      <rPr>
        <b/>
        <sz val="11"/>
        <rFont val="宋体"/>
        <family val="0"/>
      </rPr>
      <t>（三）安居工程（</t>
    </r>
    <r>
      <rPr>
        <b/>
        <sz val="11"/>
        <rFont val="Times New Roman"/>
        <family val="1"/>
      </rPr>
      <t>6</t>
    </r>
    <r>
      <rPr>
        <b/>
        <sz val="11"/>
        <rFont val="宋体"/>
        <family val="0"/>
      </rPr>
      <t>个）</t>
    </r>
  </si>
  <si>
    <r>
      <rPr>
        <sz val="11"/>
        <rFont val="宋体"/>
        <family val="0"/>
      </rPr>
      <t>安置还房</t>
    </r>
  </si>
  <si>
    <r>
      <rPr>
        <sz val="11"/>
        <rFont val="宋体"/>
        <family val="0"/>
      </rPr>
      <t>新建巴中莲山湖新区、南坝片区、天星路等安置还房</t>
    </r>
    <r>
      <rPr>
        <sz val="11"/>
        <rFont val="Times New Roman"/>
        <family val="1"/>
      </rPr>
      <t>43</t>
    </r>
    <r>
      <rPr>
        <sz val="11"/>
        <rFont val="宋体"/>
        <family val="0"/>
      </rPr>
      <t>万平方米，配套建设小区道路、给排水、供电、供气、绿化等附属设施</t>
    </r>
  </si>
  <si>
    <r>
      <t>大连村安置还房主体工程完成</t>
    </r>
    <r>
      <rPr>
        <sz val="11"/>
        <rFont val="Times New Roman"/>
        <family val="1"/>
      </rPr>
      <t>15%</t>
    </r>
    <r>
      <rPr>
        <sz val="11"/>
        <rFont val="宋体"/>
        <family val="0"/>
      </rPr>
      <t>，南坝片区安置还房主体工程完成</t>
    </r>
    <r>
      <rPr>
        <sz val="11"/>
        <rFont val="Times New Roman"/>
        <family val="1"/>
      </rPr>
      <t>30%</t>
    </r>
    <r>
      <rPr>
        <sz val="11"/>
        <rFont val="宋体"/>
        <family val="0"/>
      </rPr>
      <t>，天星路安置还房主体工程完成</t>
    </r>
    <r>
      <rPr>
        <sz val="11"/>
        <rFont val="Times New Roman"/>
        <family val="1"/>
      </rPr>
      <t>50%</t>
    </r>
  </si>
  <si>
    <r>
      <t>巴中源丰发展
有限公司</t>
    </r>
    <r>
      <rPr>
        <sz val="11"/>
        <rFont val="Times New Roman"/>
        <family val="1"/>
      </rPr>
      <t xml:space="preserve">
</t>
    </r>
    <r>
      <rPr>
        <sz val="11"/>
        <rFont val="宋体"/>
        <family val="0"/>
      </rPr>
      <t>巴中华兴房地产开发</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巴中中交川商投资
建设有限公司</t>
    </r>
  </si>
  <si>
    <r>
      <rPr>
        <sz val="11"/>
        <rFont val="宋体"/>
        <family val="0"/>
      </rPr>
      <t>新建盘兴物流园棚户区改造（二期）、玉堂北龛寺棚户区改造、化成赵家湾棚户区改造等保障性安居房</t>
    </r>
    <r>
      <rPr>
        <sz val="11"/>
        <rFont val="Times New Roman"/>
        <family val="1"/>
      </rPr>
      <t>37.7</t>
    </r>
    <r>
      <rPr>
        <sz val="11"/>
        <rFont val="宋体"/>
        <family val="0"/>
      </rPr>
      <t>万平方米，配套建设小区道路、给排水、供电、供气、绿化等附属设施</t>
    </r>
  </si>
  <si>
    <r>
      <rPr>
        <sz val="11"/>
        <rFont val="宋体"/>
        <family val="0"/>
      </rPr>
      <t>盘兴物流园棚户区改造二期、玉堂北龛寺棚户区改造完工，化成赵家湾棚户区改造主体完工</t>
    </r>
  </si>
  <si>
    <r>
      <t>玉堂街道办事处</t>
    </r>
    <r>
      <rPr>
        <sz val="11"/>
        <color indexed="8"/>
        <rFont val="Times New Roman"/>
        <family val="1"/>
      </rPr>
      <t xml:space="preserve">
</t>
    </r>
    <r>
      <rPr>
        <sz val="11"/>
        <color indexed="8"/>
        <rFont val="宋体"/>
        <family val="0"/>
      </rPr>
      <t>盘兴物流园管委会</t>
    </r>
    <r>
      <rPr>
        <sz val="11"/>
        <color indexed="8"/>
        <rFont val="Times New Roman"/>
        <family val="1"/>
      </rPr>
      <t xml:space="preserve">
</t>
    </r>
    <r>
      <rPr>
        <sz val="11"/>
        <color indexed="8"/>
        <rFont val="宋体"/>
        <family val="0"/>
      </rPr>
      <t>巴中汇鑫发展</t>
    </r>
    <r>
      <rPr>
        <sz val="11"/>
        <color indexed="8"/>
        <rFont val="Times New Roman"/>
        <family val="1"/>
      </rPr>
      <t xml:space="preserve">
</t>
    </r>
    <r>
      <rPr>
        <sz val="11"/>
        <color indexed="8"/>
        <rFont val="宋体"/>
        <family val="0"/>
      </rPr>
      <t>有限公司</t>
    </r>
  </si>
  <si>
    <t>老旧小区改造</t>
  </si>
  <si>
    <r>
      <rPr>
        <sz val="11"/>
        <color indexed="8"/>
        <rFont val="宋体"/>
        <family val="0"/>
      </rPr>
      <t>一期改造祠堂街、北门、江北等片区老旧小区</t>
    </r>
    <r>
      <rPr>
        <sz val="11"/>
        <color indexed="8"/>
        <rFont val="Times New Roman"/>
        <family val="1"/>
      </rPr>
      <t>87</t>
    </r>
    <r>
      <rPr>
        <sz val="11"/>
        <color indexed="8"/>
        <rFont val="宋体"/>
        <family val="0"/>
      </rPr>
      <t>个，配套建设道路、停车场、公共厕所、电梯、路灯等设施；二期改造晏家扁、新市街等</t>
    </r>
    <r>
      <rPr>
        <sz val="11"/>
        <color indexed="8"/>
        <rFont val="Times New Roman"/>
        <family val="1"/>
      </rPr>
      <t>12个片区老旧小区125个，配套进建设道路、停车场、公共厕所、电梯、路灯等设施；三期改造海升片区、腊红片区、光耀片区等3个片区老旧小区14个，配套完善道路、给排水管网、绿化、亮化、安防、垃圾收储等附属设施</t>
    </r>
  </si>
  <si>
    <r>
      <t>巴中汇鑫发展</t>
    </r>
    <r>
      <rPr>
        <sz val="11"/>
        <color indexed="8"/>
        <rFont val="Times New Roman"/>
        <family val="1"/>
      </rPr>
      <t xml:space="preserve">
</t>
    </r>
    <r>
      <rPr>
        <sz val="11"/>
        <color indexed="8"/>
        <rFont val="宋体"/>
        <family val="0"/>
      </rPr>
      <t>有限公司</t>
    </r>
    <r>
      <rPr>
        <sz val="11"/>
        <color indexed="8"/>
        <rFont val="Times New Roman"/>
        <family val="1"/>
      </rPr>
      <t xml:space="preserve">
</t>
    </r>
    <r>
      <rPr>
        <sz val="11"/>
        <color indexed="8"/>
        <rFont val="宋体"/>
        <family val="0"/>
      </rPr>
      <t>巴中众邦城乡建设投资有限公司</t>
    </r>
    <r>
      <rPr>
        <sz val="11"/>
        <color indexed="8"/>
        <rFont val="Times New Roman"/>
        <family val="1"/>
      </rPr>
      <t xml:space="preserve">
</t>
    </r>
    <r>
      <rPr>
        <sz val="11"/>
        <color indexed="8"/>
        <rFont val="宋体"/>
        <family val="0"/>
      </rPr>
      <t>巴中源丰发展</t>
    </r>
    <r>
      <rPr>
        <sz val="11"/>
        <color indexed="8"/>
        <rFont val="Times New Roman"/>
        <family val="1"/>
      </rPr>
      <t xml:space="preserve">
</t>
    </r>
    <r>
      <rPr>
        <sz val="11"/>
        <color indexed="8"/>
        <rFont val="宋体"/>
        <family val="0"/>
      </rPr>
      <t>有限公司</t>
    </r>
  </si>
  <si>
    <r>
      <rPr>
        <sz val="11"/>
        <color indexed="8"/>
        <rFont val="宋体"/>
        <family val="0"/>
      </rPr>
      <t>改造丽阳新宸、柯家大院、雷家大院、众心楼、魁字湾一街临街楼小区、魁字湾二街临街楼小区、计生小区、七星苑、中医院小区、春秋华堂、文治公园小区、公路一街小区、公路二街小区等</t>
    </r>
    <r>
      <rPr>
        <sz val="11"/>
        <color indexed="8"/>
        <rFont val="Times New Roman"/>
        <family val="1"/>
      </rPr>
      <t>13</t>
    </r>
    <r>
      <rPr>
        <sz val="11"/>
        <color indexed="8"/>
        <rFont val="宋体"/>
        <family val="0"/>
      </rPr>
      <t>个老旧小区房屋立面</t>
    </r>
    <r>
      <rPr>
        <sz val="11"/>
        <color indexed="8"/>
        <rFont val="Times New Roman"/>
        <family val="1"/>
      </rPr>
      <t>7.5</t>
    </r>
    <r>
      <rPr>
        <sz val="11"/>
        <color indexed="8"/>
        <rFont val="宋体"/>
        <family val="0"/>
      </rPr>
      <t>万平方米、屋顶</t>
    </r>
    <r>
      <rPr>
        <sz val="11"/>
        <color indexed="8"/>
        <rFont val="Times New Roman"/>
        <family val="1"/>
      </rPr>
      <t>1.38</t>
    </r>
    <r>
      <rPr>
        <sz val="11"/>
        <color indexed="8"/>
        <rFont val="宋体"/>
        <family val="0"/>
      </rPr>
      <t>万平方米、临街店招</t>
    </r>
    <r>
      <rPr>
        <sz val="11"/>
        <color indexed="8"/>
        <rFont val="Times New Roman"/>
        <family val="1"/>
      </rPr>
      <t>4000</t>
    </r>
    <r>
      <rPr>
        <sz val="11"/>
        <color indexed="8"/>
        <rFont val="宋体"/>
        <family val="0"/>
      </rPr>
      <t>平方米、楼道及消防等设施；改造</t>
    </r>
    <r>
      <rPr>
        <sz val="11"/>
        <color indexed="8"/>
        <rFont val="Times New Roman"/>
        <family val="1"/>
      </rPr>
      <t>13</t>
    </r>
    <r>
      <rPr>
        <sz val="11"/>
        <color indexed="8"/>
        <rFont val="宋体"/>
        <family val="0"/>
      </rPr>
      <t>个小区道路、管网、电力、通信等配套基础设施</t>
    </r>
  </si>
  <si>
    <r>
      <rPr>
        <sz val="11"/>
        <color indexed="8"/>
        <rFont val="宋体"/>
        <family val="0"/>
      </rPr>
      <t>巴中金汇发展有限责任公司</t>
    </r>
    <r>
      <rPr>
        <sz val="11"/>
        <color indexed="8"/>
        <rFont val="Times New Roman"/>
        <family val="1"/>
      </rPr>
      <t xml:space="preserve">
</t>
    </r>
    <r>
      <rPr>
        <sz val="11"/>
        <color indexed="8"/>
        <rFont val="宋体"/>
        <family val="0"/>
      </rPr>
      <t>巴中市泰达城乡建设投资有限公司</t>
    </r>
  </si>
  <si>
    <r>
      <rPr>
        <sz val="11"/>
        <rFont val="宋体"/>
        <family val="0"/>
      </rPr>
      <t>江家口水库移民安置</t>
    </r>
  </si>
  <si>
    <t>完成江家口水库（平昌县境内）枢纽工程区和淹没影响区搬迁安置190户555人，生产安置1219人；新建道路45.15公里，其中库区省道S203线田坝河至靳家河段三级公路8.33公里（含大桥一座），库周农村交通四级公路36.82公里（含渡口1处，桥梁7座）；复建S203省道2.2公里，复建村组道路26公里、人行渡口1处、公路桥1座；规划迁（复）建各类低压线路17公里、10千伏输电线路11公里，规划迁（复）建各类型通讯光缆23公里，广电光缆45公里，文物古迹13处</t>
  </si>
  <si>
    <t>全面完成江家口水库搬迁安置工作；开展永久征地补偿，完成生产安置462人；完成道路新建工程的40%；持续开展库周交通复建工程，完成S203省道复建2.33公里</t>
  </si>
  <si>
    <r>
      <t>各相关镇人民政府</t>
    </r>
    <r>
      <rPr>
        <sz val="11"/>
        <rFont val="Times New Roman"/>
        <family val="1"/>
      </rPr>
      <t xml:space="preserve">
</t>
    </r>
    <r>
      <rPr>
        <sz val="11"/>
        <rFont val="宋体"/>
        <family val="0"/>
      </rPr>
      <t>专项权属单位</t>
    </r>
  </si>
  <si>
    <r>
      <rPr>
        <sz val="11"/>
        <rFont val="宋体"/>
        <family val="0"/>
      </rPr>
      <t>老旧小区改造配套基础设施建设（二期）</t>
    </r>
  </si>
  <si>
    <r>
      <rPr>
        <sz val="11"/>
        <rFont val="宋体"/>
        <family val="0"/>
      </rPr>
      <t>城南、红场街、天仙洞、东门、老物资局、西门、周子坪等</t>
    </r>
    <r>
      <rPr>
        <sz val="11"/>
        <rFont val="Times New Roman"/>
        <family val="1"/>
      </rPr>
      <t>7</t>
    </r>
    <r>
      <rPr>
        <sz val="11"/>
        <rFont val="宋体"/>
        <family val="0"/>
      </rPr>
      <t>个片区老旧小区道路升级改造、供排水管网、雨污分流管网改造、小区连接道路、人行道改造、停车场、路灯、供排水管网、电力、通信、供气管网改造；小区内照明、垃圾收储等基础设施改造；便民、无障碍等公共服务设施改造</t>
    </r>
  </si>
  <si>
    <r>
      <rPr>
        <b/>
        <sz val="11"/>
        <rFont val="宋体"/>
        <family val="0"/>
      </rPr>
      <t>（四）文化体育（</t>
    </r>
    <r>
      <rPr>
        <b/>
        <sz val="11"/>
        <rFont val="Times New Roman"/>
        <family val="1"/>
      </rPr>
      <t>1</t>
    </r>
    <r>
      <rPr>
        <b/>
        <sz val="11"/>
        <rFont val="宋体"/>
        <family val="0"/>
      </rPr>
      <t>个）</t>
    </r>
  </si>
  <si>
    <t>文化体育健康产业园</t>
  </si>
  <si>
    <r>
      <rPr>
        <sz val="11"/>
        <rFont val="宋体"/>
        <family val="0"/>
      </rPr>
      <t>占地</t>
    </r>
    <r>
      <rPr>
        <sz val="11"/>
        <rFont val="Times New Roman"/>
        <family val="1"/>
      </rPr>
      <t>282</t>
    </r>
    <r>
      <rPr>
        <sz val="11"/>
        <rFont val="宋体"/>
        <family val="0"/>
      </rPr>
      <t>亩，包括运动中心及中心广场、轮滑场及赛道、篮球场、羽毛球场、乒乓球场等，同步完善绿化、亮化、管网、边坡防护等附属配套基础设施</t>
    </r>
  </si>
  <si>
    <r>
      <t>（五）社会保障（</t>
    </r>
    <r>
      <rPr>
        <b/>
        <sz val="11"/>
        <rFont val="Times New Roman"/>
        <family val="1"/>
      </rPr>
      <t>2</t>
    </r>
    <r>
      <rPr>
        <b/>
        <sz val="11"/>
        <rFont val="宋体"/>
        <family val="0"/>
      </rPr>
      <t>个）</t>
    </r>
  </si>
  <si>
    <t>颐椿养老康复中心</t>
  </si>
  <si>
    <r>
      <rPr>
        <sz val="11"/>
        <rFont val="宋体"/>
        <family val="0"/>
      </rPr>
      <t>建设养老机构、综合性医院、康养食品生产基地、森林运动主题公园；建设田园式酒店、广场及附属工程、景观水池及挡墙工程</t>
    </r>
  </si>
  <si>
    <r>
      <rPr>
        <sz val="11"/>
        <rFont val="宋体"/>
        <family val="0"/>
      </rPr>
      <t>完成一期养老公寓主体及装修、广场及附属工程、景观水池及挡墙工程</t>
    </r>
  </si>
  <si>
    <r>
      <t>通江县颐椿康养服务</t>
    </r>
    <r>
      <rPr>
        <sz val="11"/>
        <rFont val="Times New Roman"/>
        <family val="1"/>
      </rPr>
      <t xml:space="preserve">
</t>
    </r>
    <r>
      <rPr>
        <sz val="11"/>
        <rFont val="宋体"/>
        <family val="0"/>
      </rPr>
      <t>有限责任公司</t>
    </r>
  </si>
  <si>
    <t>养老服务体系及升级改造</t>
  </si>
  <si>
    <r>
      <rPr>
        <sz val="11"/>
        <rFont val="宋体"/>
        <family val="0"/>
      </rPr>
      <t>新建、改建板庙、巴灵台、土兴等养老中心及配套设施建设</t>
    </r>
  </si>
  <si>
    <r>
      <rPr>
        <sz val="11"/>
        <rFont val="宋体"/>
        <family val="0"/>
      </rPr>
      <t>平昌县民政局</t>
    </r>
  </si>
  <si>
    <r>
      <rPr>
        <b/>
        <sz val="11"/>
        <rFont val="宋体"/>
        <family val="0"/>
      </rPr>
      <t>（六）其他（</t>
    </r>
    <r>
      <rPr>
        <b/>
        <sz val="11"/>
        <rFont val="Times New Roman"/>
        <family val="1"/>
      </rPr>
      <t>1</t>
    </r>
    <r>
      <rPr>
        <b/>
        <sz val="11"/>
        <rFont val="宋体"/>
        <family val="0"/>
      </rPr>
      <t>个）</t>
    </r>
  </si>
  <si>
    <t>背街小巷整治等城市更新</t>
  </si>
  <si>
    <r>
      <t>新建莲花街至北环线</t>
    </r>
    <r>
      <rPr>
        <sz val="11"/>
        <rFont val="Times New Roman"/>
        <family val="1"/>
      </rPr>
      <t>G542</t>
    </r>
    <r>
      <rPr>
        <sz val="11"/>
        <rFont val="宋体"/>
        <family val="0"/>
      </rPr>
      <t>连接道路5公里，整治江北片区城市主次干道及背街小巷包括道路基础治理、道路硬化、雨污水管网新建、周边治理、路灯安装、人行道改造等，污水提质增效工程</t>
    </r>
  </si>
  <si>
    <r>
      <t>市城投集团公司</t>
    </r>
    <r>
      <rPr>
        <sz val="11"/>
        <rFont val="Times New Roman"/>
        <family val="1"/>
      </rPr>
      <t xml:space="preserve">
</t>
    </r>
    <r>
      <rPr>
        <sz val="11"/>
        <rFont val="宋体"/>
        <family val="0"/>
      </rPr>
      <t>市市政园林中心</t>
    </r>
  </si>
  <si>
    <t>四、生态环保（6个）</t>
  </si>
  <si>
    <r>
      <t>张家河生态修复</t>
    </r>
    <r>
      <rPr>
        <sz val="11"/>
        <rFont val="Times New Roman"/>
        <family val="1"/>
      </rPr>
      <t>(</t>
    </r>
    <r>
      <rPr>
        <sz val="11"/>
        <rFont val="宋体"/>
        <family val="0"/>
      </rPr>
      <t>二期）</t>
    </r>
  </si>
  <si>
    <r>
      <rPr>
        <sz val="11"/>
        <rFont val="宋体"/>
        <family val="0"/>
      </rPr>
      <t>新建滨河道路</t>
    </r>
    <r>
      <rPr>
        <sz val="11"/>
        <rFont val="Times New Roman"/>
        <family val="1"/>
      </rPr>
      <t>9.12</t>
    </r>
    <r>
      <rPr>
        <sz val="11"/>
        <rFont val="宋体"/>
        <family val="0"/>
      </rPr>
      <t>公里、专用骑行道</t>
    </r>
    <r>
      <rPr>
        <sz val="11"/>
        <rFont val="Times New Roman"/>
        <family val="1"/>
      </rPr>
      <t>5.6</t>
    </r>
    <r>
      <rPr>
        <sz val="11"/>
        <rFont val="宋体"/>
        <family val="0"/>
      </rPr>
      <t>公里、步行道</t>
    </r>
    <r>
      <rPr>
        <sz val="11"/>
        <rFont val="Times New Roman"/>
        <family val="1"/>
      </rPr>
      <t>9.2</t>
    </r>
    <r>
      <rPr>
        <sz val="11"/>
        <rFont val="宋体"/>
        <family val="0"/>
      </rPr>
      <t>公里、城市车行桥</t>
    </r>
    <r>
      <rPr>
        <sz val="11"/>
        <rFont val="Times New Roman"/>
        <family val="1"/>
      </rPr>
      <t>2</t>
    </r>
    <r>
      <rPr>
        <sz val="11"/>
        <rFont val="宋体"/>
        <family val="0"/>
      </rPr>
      <t>座、人行桥</t>
    </r>
    <r>
      <rPr>
        <sz val="11"/>
        <rFont val="Times New Roman"/>
        <family val="1"/>
      </rPr>
      <t>7</t>
    </r>
    <r>
      <rPr>
        <sz val="11"/>
        <rFont val="宋体"/>
        <family val="0"/>
      </rPr>
      <t>座，维修人行桥</t>
    </r>
    <r>
      <rPr>
        <sz val="11"/>
        <rFont val="Times New Roman"/>
        <family val="1"/>
      </rPr>
      <t>1</t>
    </r>
    <r>
      <rPr>
        <sz val="11"/>
        <rFont val="宋体"/>
        <family val="0"/>
      </rPr>
      <t>座，配套完善防洪堤、翻水闸、给排水、绿化、亮化等附属设施</t>
    </r>
  </si>
  <si>
    <r>
      <rPr>
        <sz val="11"/>
        <rFont val="宋体"/>
        <family val="0"/>
      </rPr>
      <t>李家扁片区生态修复工程全面完工</t>
    </r>
  </si>
  <si>
    <t>巴中秦鼎实业
有限公司</t>
  </si>
  <si>
    <t>恩阳区城镇污水处理及智能平台建设</t>
  </si>
  <si>
    <r>
      <rPr>
        <sz val="11"/>
        <color indexed="8"/>
        <rFont val="宋体"/>
        <family val="0"/>
      </rPr>
      <t>对柳林镇等十个集镇（社区）污水处理站进行提标扩容改造，改造管网设施</t>
    </r>
    <r>
      <rPr>
        <sz val="11"/>
        <color indexed="8"/>
        <rFont val="Times New Roman"/>
        <family val="1"/>
      </rPr>
      <t>50</t>
    </r>
    <r>
      <rPr>
        <sz val="11"/>
        <color indexed="8"/>
        <rFont val="宋体"/>
        <family val="0"/>
      </rPr>
      <t>公里，新建管网设施</t>
    </r>
    <r>
      <rPr>
        <sz val="11"/>
        <color indexed="8"/>
        <rFont val="Times New Roman"/>
        <family val="1"/>
      </rPr>
      <t>20</t>
    </r>
    <r>
      <rPr>
        <sz val="11"/>
        <color indexed="8"/>
        <rFont val="宋体"/>
        <family val="0"/>
      </rPr>
      <t>公里，更新处理设备，扩容后规模达到</t>
    </r>
    <r>
      <rPr>
        <sz val="11"/>
        <color indexed="8"/>
        <rFont val="Times New Roman"/>
        <family val="1"/>
      </rPr>
      <t>8000</t>
    </r>
    <r>
      <rPr>
        <sz val="11"/>
        <color indexed="8"/>
        <rFont val="宋体"/>
        <family val="0"/>
      </rPr>
      <t>方</t>
    </r>
    <r>
      <rPr>
        <sz val="11"/>
        <color indexed="8"/>
        <rFont val="Times New Roman"/>
        <family val="1"/>
      </rPr>
      <t>/</t>
    </r>
    <r>
      <rPr>
        <sz val="11"/>
        <color indexed="8"/>
        <rFont val="宋体"/>
        <family val="0"/>
      </rPr>
      <t>天，恩阳区集镇</t>
    </r>
    <r>
      <rPr>
        <sz val="11"/>
        <color indexed="8"/>
        <rFont val="Times New Roman"/>
        <family val="1"/>
      </rPr>
      <t>46</t>
    </r>
    <r>
      <rPr>
        <sz val="11"/>
        <color indexed="8"/>
        <rFont val="宋体"/>
        <family val="0"/>
      </rPr>
      <t>个污水处理站智能化设备安装</t>
    </r>
  </si>
  <si>
    <t>恩阳区新义环境工程有限公司</t>
  </si>
  <si>
    <r>
      <rPr>
        <sz val="11"/>
        <color indexed="8"/>
        <rFont val="宋体"/>
        <family val="0"/>
      </rPr>
      <t>湿地公园</t>
    </r>
  </si>
  <si>
    <r>
      <rPr>
        <sz val="11"/>
        <color indexed="8"/>
        <rFont val="宋体"/>
        <family val="0"/>
      </rPr>
      <t>建设</t>
    </r>
    <r>
      <rPr>
        <sz val="11"/>
        <color indexed="8"/>
        <rFont val="Times New Roman"/>
        <family val="1"/>
      </rPr>
      <t>500</t>
    </r>
    <r>
      <rPr>
        <sz val="11"/>
        <color indexed="8"/>
        <rFont val="宋体"/>
        <family val="0"/>
      </rPr>
      <t>亩湿地公园，其中水域面积约</t>
    </r>
    <r>
      <rPr>
        <sz val="11"/>
        <color indexed="8"/>
        <rFont val="Times New Roman"/>
        <family val="1"/>
      </rPr>
      <t>200</t>
    </r>
    <r>
      <rPr>
        <sz val="11"/>
        <color indexed="8"/>
        <rFont val="宋体"/>
        <family val="0"/>
      </rPr>
      <t>亩，含河道景观、其他配套设施等</t>
    </r>
  </si>
  <si>
    <r>
      <rPr>
        <sz val="11"/>
        <color indexed="8"/>
        <rFont val="宋体"/>
        <family val="0"/>
      </rPr>
      <t>四川秦巴新城投资集团有限公司</t>
    </r>
  </si>
  <si>
    <r>
      <t>巴河大佛寺</t>
    </r>
    <r>
      <rPr>
        <sz val="11"/>
        <color indexed="8"/>
        <rFont val="Times New Roman"/>
        <family val="1"/>
      </rPr>
      <t>-</t>
    </r>
    <r>
      <rPr>
        <sz val="11"/>
        <color indexed="8"/>
        <rFont val="宋体"/>
        <family val="0"/>
      </rPr>
      <t>李家湾闸坝段水污染防治及生态修复</t>
    </r>
  </si>
  <si>
    <r>
      <rPr>
        <sz val="11"/>
        <rFont val="宋体"/>
        <family val="0"/>
      </rPr>
      <t>对大佛寺</t>
    </r>
    <r>
      <rPr>
        <sz val="11"/>
        <rFont val="Times New Roman"/>
        <family val="1"/>
      </rPr>
      <t>-</t>
    </r>
    <r>
      <rPr>
        <sz val="11"/>
        <rFont val="宋体"/>
        <family val="0"/>
      </rPr>
      <t>李家湾闸坝段共</t>
    </r>
    <r>
      <rPr>
        <sz val="11"/>
        <rFont val="Times New Roman"/>
        <family val="1"/>
      </rPr>
      <t>15</t>
    </r>
    <r>
      <rPr>
        <sz val="11"/>
        <rFont val="宋体"/>
        <family val="0"/>
      </rPr>
      <t>公里（单侧）河道（双侧共约</t>
    </r>
    <r>
      <rPr>
        <sz val="11"/>
        <rFont val="Times New Roman"/>
        <family val="1"/>
      </rPr>
      <t>30</t>
    </r>
    <r>
      <rPr>
        <sz val="11"/>
        <rFont val="宋体"/>
        <family val="0"/>
      </rPr>
      <t>公里）生态进行修复，沿河两岸雨污管网改造，河堤隐患整治，建设市民健康步道、体育设施和市民休闲设施等</t>
    </r>
  </si>
  <si>
    <r>
      <rPr>
        <sz val="11"/>
        <rFont val="宋体"/>
        <family val="0"/>
      </rPr>
      <t>全线节点工程基本完工，亲水步道等线形工程主体完工</t>
    </r>
  </si>
  <si>
    <r>
      <t>巴中市金鑫矿业</t>
    </r>
    <r>
      <rPr>
        <sz val="11"/>
        <rFont val="Times New Roman"/>
        <family val="1"/>
      </rPr>
      <t xml:space="preserve">
</t>
    </r>
    <r>
      <rPr>
        <sz val="11"/>
        <rFont val="宋体"/>
        <family val="0"/>
      </rPr>
      <t>有限公司</t>
    </r>
  </si>
  <si>
    <r>
      <rPr>
        <sz val="11"/>
        <color indexed="8"/>
        <rFont val="宋体"/>
        <family val="0"/>
      </rPr>
      <t>农村人居环境治理</t>
    </r>
    <r>
      <rPr>
        <sz val="11"/>
        <color indexed="8"/>
        <rFont val="Times New Roman"/>
        <family val="1"/>
      </rPr>
      <t>“</t>
    </r>
    <r>
      <rPr>
        <sz val="11"/>
        <color indexed="8"/>
        <rFont val="宋体"/>
        <family val="0"/>
      </rPr>
      <t>厕所革命</t>
    </r>
    <r>
      <rPr>
        <sz val="11"/>
        <color indexed="8"/>
        <rFont val="Times New Roman"/>
        <family val="1"/>
      </rPr>
      <t>”</t>
    </r>
    <r>
      <rPr>
        <sz val="11"/>
        <color indexed="8"/>
        <rFont val="宋体"/>
        <family val="0"/>
      </rPr>
      <t>工程</t>
    </r>
  </si>
  <si>
    <r>
      <rPr>
        <sz val="11"/>
        <color indexed="8"/>
        <rFont val="宋体"/>
        <family val="0"/>
      </rPr>
      <t>实施</t>
    </r>
    <r>
      <rPr>
        <sz val="11"/>
        <color indexed="8"/>
        <rFont val="Times New Roman"/>
        <family val="1"/>
      </rPr>
      <t>“</t>
    </r>
    <r>
      <rPr>
        <sz val="11"/>
        <color indexed="8"/>
        <rFont val="宋体"/>
        <family val="0"/>
      </rPr>
      <t>厕所革命</t>
    </r>
    <r>
      <rPr>
        <sz val="11"/>
        <color indexed="8"/>
        <rFont val="Times New Roman"/>
        <family val="1"/>
      </rPr>
      <t>”</t>
    </r>
    <r>
      <rPr>
        <sz val="11"/>
        <color indexed="8"/>
        <rFont val="宋体"/>
        <family val="0"/>
      </rPr>
      <t>示范村建设</t>
    </r>
  </si>
  <si>
    <r>
      <rPr>
        <sz val="11"/>
        <color indexed="8"/>
        <rFont val="宋体"/>
        <family val="0"/>
      </rPr>
      <t>各区县人民政府</t>
    </r>
    <r>
      <rPr>
        <sz val="11"/>
        <color indexed="8"/>
        <rFont val="Times New Roman"/>
        <family val="1"/>
      </rPr>
      <t xml:space="preserve">
</t>
    </r>
    <r>
      <rPr>
        <sz val="11"/>
        <color indexed="8"/>
        <rFont val="宋体"/>
        <family val="0"/>
      </rPr>
      <t>经开区管委会</t>
    </r>
  </si>
  <si>
    <r>
      <rPr>
        <sz val="11"/>
        <color indexed="8"/>
        <rFont val="宋体"/>
        <family val="0"/>
      </rPr>
      <t>市农业农村局</t>
    </r>
  </si>
  <si>
    <r>
      <rPr>
        <sz val="11"/>
        <rFont val="宋体"/>
        <family val="0"/>
      </rPr>
      <t>森林生态保护与修复</t>
    </r>
  </si>
  <si>
    <r>
      <rPr>
        <sz val="11"/>
        <rFont val="宋体"/>
        <family val="0"/>
      </rPr>
      <t/>
    </r>
    <r>
      <rPr>
        <sz val="11"/>
        <rFont val="宋体"/>
        <family val="0"/>
      </rPr>
      <t>实施封山育林</t>
    </r>
    <r>
      <rPr>
        <sz val="11"/>
        <rFont val="Times New Roman"/>
        <family val="1"/>
      </rPr>
      <t>5.5</t>
    </r>
    <r>
      <rPr>
        <sz val="11"/>
        <rFont val="宋体"/>
        <family val="0"/>
      </rPr>
      <t>万亩、退化林修复及森林质量精准提升</t>
    </r>
    <r>
      <rPr>
        <sz val="11"/>
        <rFont val="Times New Roman"/>
        <family val="1"/>
      </rPr>
      <t>7</t>
    </r>
    <r>
      <rPr>
        <sz val="11"/>
        <rFont val="宋体"/>
        <family val="0"/>
      </rPr>
      <t>万亩、人工造乔木林0.4万亩</t>
    </r>
  </si>
  <si>
    <r>
      <rPr>
        <sz val="11"/>
        <rFont val="宋体"/>
        <family val="0"/>
      </rPr>
      <t>实施封山育林</t>
    </r>
    <r>
      <rPr>
        <sz val="11"/>
        <rFont val="Times New Roman"/>
        <family val="1"/>
      </rPr>
      <t>1</t>
    </r>
    <r>
      <rPr>
        <sz val="11"/>
        <rFont val="宋体"/>
        <family val="0"/>
      </rPr>
      <t>万亩、退化林修复</t>
    </r>
    <r>
      <rPr>
        <sz val="11"/>
        <rFont val="Times New Roman"/>
        <family val="1"/>
      </rPr>
      <t>1.5</t>
    </r>
    <r>
      <rPr>
        <sz val="11"/>
        <rFont val="宋体"/>
        <family val="0"/>
      </rPr>
      <t>万亩</t>
    </r>
  </si>
  <si>
    <t>市林业局</t>
  </si>
  <si>
    <r>
      <rPr>
        <sz val="11"/>
        <rFont val="宋体"/>
        <family val="0"/>
      </rPr>
      <t>市林业局</t>
    </r>
  </si>
  <si>
    <r>
      <t>巴中市2023年市级重点项目建设计划</t>
    </r>
    <r>
      <rPr>
        <sz val="24"/>
        <color indexed="8"/>
        <rFont val="方正小标宋_GBK"/>
        <family val="4"/>
      </rPr>
      <t>（加快前期）</t>
    </r>
  </si>
  <si>
    <r>
      <rPr>
        <sz val="11"/>
        <color indexed="8"/>
        <rFont val="宋体"/>
        <family val="0"/>
      </rPr>
      <t>单位：万元</t>
    </r>
  </si>
  <si>
    <r>
      <rPr>
        <sz val="11"/>
        <color indexed="8"/>
        <rFont val="黑体"/>
        <family val="3"/>
      </rPr>
      <t>序号</t>
    </r>
  </si>
  <si>
    <r>
      <rPr>
        <sz val="11"/>
        <color indexed="8"/>
        <rFont val="黑体"/>
        <family val="3"/>
      </rPr>
      <t>项目名称</t>
    </r>
  </si>
  <si>
    <r>
      <rPr>
        <sz val="11"/>
        <color indexed="8"/>
        <rFont val="黑体"/>
        <family val="3"/>
      </rPr>
      <t>估算总投资</t>
    </r>
  </si>
  <si>
    <r>
      <rPr>
        <sz val="11"/>
        <color indexed="8"/>
        <rFont val="黑体"/>
        <family val="3"/>
      </rPr>
      <t>建设内容</t>
    </r>
  </si>
  <si>
    <r>
      <rPr>
        <sz val="11"/>
        <color indexed="8"/>
        <rFont val="黑体"/>
        <family val="3"/>
      </rPr>
      <t>截止</t>
    </r>
    <r>
      <rPr>
        <sz val="11"/>
        <color indexed="8"/>
        <rFont val="Times New Roman"/>
        <family val="1"/>
      </rPr>
      <t>2022</t>
    </r>
    <r>
      <rPr>
        <sz val="11"/>
        <color indexed="8"/>
        <rFont val="黑体"/>
        <family val="3"/>
      </rPr>
      <t>年底前期工作进展情况</t>
    </r>
  </si>
  <si>
    <r>
      <t>2023</t>
    </r>
    <r>
      <rPr>
        <sz val="11"/>
        <color indexed="8"/>
        <rFont val="黑体"/>
        <family val="3"/>
      </rPr>
      <t>年前期工作推进目标</t>
    </r>
  </si>
  <si>
    <r>
      <rPr>
        <sz val="11"/>
        <color indexed="8"/>
        <rFont val="黑体"/>
        <family val="3"/>
      </rPr>
      <t>责任单位</t>
    </r>
  </si>
  <si>
    <r>
      <rPr>
        <sz val="11"/>
        <rFont val="黑体"/>
        <family val="3"/>
      </rPr>
      <t>备注</t>
    </r>
  </si>
  <si>
    <r>
      <rPr>
        <b/>
        <sz val="11"/>
        <color indexed="8"/>
        <rFont val="宋体"/>
        <family val="0"/>
      </rPr>
      <t>合计（</t>
    </r>
    <r>
      <rPr>
        <b/>
        <sz val="11"/>
        <color indexed="8"/>
        <rFont val="Times New Roman"/>
        <family val="1"/>
      </rPr>
      <t>23</t>
    </r>
    <r>
      <rPr>
        <b/>
        <sz val="11"/>
        <color indexed="8"/>
        <rFont val="宋体"/>
        <family val="0"/>
      </rPr>
      <t>个）</t>
    </r>
  </si>
  <si>
    <r>
      <rPr>
        <b/>
        <sz val="11"/>
        <color indexed="8"/>
        <rFont val="宋体"/>
        <family val="0"/>
      </rPr>
      <t>一、基础设施（</t>
    </r>
    <r>
      <rPr>
        <b/>
        <sz val="11"/>
        <color indexed="8"/>
        <rFont val="Times New Roman"/>
        <family val="1"/>
      </rPr>
      <t>14</t>
    </r>
    <r>
      <rPr>
        <b/>
        <sz val="11"/>
        <color indexed="8"/>
        <rFont val="宋体"/>
        <family val="0"/>
      </rPr>
      <t>个）</t>
    </r>
  </si>
  <si>
    <r>
      <t>（一）交通（</t>
    </r>
    <r>
      <rPr>
        <b/>
        <sz val="11"/>
        <color indexed="8"/>
        <rFont val="Times New Roman"/>
        <family val="1"/>
      </rPr>
      <t>7</t>
    </r>
    <r>
      <rPr>
        <b/>
        <sz val="11"/>
        <color indexed="8"/>
        <rFont val="宋体"/>
        <family val="0"/>
      </rPr>
      <t>个）</t>
    </r>
  </si>
  <si>
    <r>
      <t>1.</t>
    </r>
    <r>
      <rPr>
        <b/>
        <sz val="11"/>
        <color indexed="8"/>
        <rFont val="宋体"/>
        <family val="0"/>
      </rPr>
      <t>机场（</t>
    </r>
    <r>
      <rPr>
        <b/>
        <sz val="11"/>
        <color indexed="8"/>
        <rFont val="Times New Roman"/>
        <family val="1"/>
      </rPr>
      <t>1</t>
    </r>
    <r>
      <rPr>
        <b/>
        <sz val="11"/>
        <color indexed="8"/>
        <rFont val="宋体"/>
        <family val="0"/>
      </rPr>
      <t>个）</t>
    </r>
  </si>
  <si>
    <r>
      <rPr>
        <sz val="11"/>
        <color indexed="8"/>
        <rFont val="宋体"/>
        <family val="0"/>
      </rPr>
      <t>通用机场及配套设施建设</t>
    </r>
  </si>
  <si>
    <r>
      <rPr>
        <sz val="11"/>
        <color indexed="8"/>
        <rFont val="宋体"/>
        <family val="0"/>
      </rPr>
      <t>新建固定翼机场</t>
    </r>
    <r>
      <rPr>
        <sz val="11"/>
        <color indexed="8"/>
        <rFont val="Times New Roman"/>
        <family val="1"/>
      </rPr>
      <t>1</t>
    </r>
    <r>
      <rPr>
        <sz val="11"/>
        <color indexed="8"/>
        <rFont val="宋体"/>
        <family val="0"/>
      </rPr>
      <t>座，按</t>
    </r>
    <r>
      <rPr>
        <sz val="11"/>
        <color indexed="8"/>
        <rFont val="Times New Roman"/>
        <family val="1"/>
      </rPr>
      <t>5-29</t>
    </r>
    <r>
      <rPr>
        <sz val="11"/>
        <color indexed="8"/>
        <rFont val="宋体"/>
        <family val="0"/>
      </rPr>
      <t>座航空器经营性载人飞行业务为主</t>
    </r>
    <r>
      <rPr>
        <sz val="11"/>
        <color indexed="8"/>
        <rFont val="Times New Roman"/>
        <family val="1"/>
      </rPr>
      <t>,</t>
    </r>
    <r>
      <rPr>
        <sz val="11"/>
        <color indexed="8"/>
        <rFont val="宋体"/>
        <family val="0"/>
      </rPr>
      <t>初步确定按</t>
    </r>
    <r>
      <rPr>
        <sz val="11"/>
        <color indexed="8"/>
        <rFont val="Times New Roman"/>
        <family val="1"/>
      </rPr>
      <t>A1</t>
    </r>
    <r>
      <rPr>
        <sz val="11"/>
        <color indexed="8"/>
        <rFont val="宋体"/>
        <family val="0"/>
      </rPr>
      <t>级通用机场建设，考虑中远期机型的发展，跑道长度按</t>
    </r>
    <r>
      <rPr>
        <sz val="11"/>
        <color indexed="8"/>
        <rFont val="Times New Roman"/>
        <family val="1"/>
      </rPr>
      <t>1200</t>
    </r>
    <r>
      <rPr>
        <sz val="11"/>
        <color indexed="8"/>
        <rFont val="宋体"/>
        <family val="0"/>
      </rPr>
      <t>米预留，宽</t>
    </r>
    <r>
      <rPr>
        <sz val="11"/>
        <color indexed="8"/>
        <rFont val="Times New Roman"/>
        <family val="1"/>
      </rPr>
      <t>30</t>
    </r>
    <r>
      <rPr>
        <sz val="11"/>
        <color indexed="8"/>
        <rFont val="宋体"/>
        <family val="0"/>
      </rPr>
      <t>米，飞行区等级为</t>
    </r>
    <r>
      <rPr>
        <sz val="11"/>
        <color indexed="8"/>
        <rFont val="Times New Roman"/>
        <family val="1"/>
      </rPr>
      <t>2B</t>
    </r>
    <r>
      <rPr>
        <sz val="11"/>
        <color indexed="8"/>
        <rFont val="宋体"/>
        <family val="0"/>
      </rPr>
      <t>；县域内布局直升机起降点</t>
    </r>
    <r>
      <rPr>
        <sz val="11"/>
        <color indexed="8"/>
        <rFont val="Times New Roman"/>
        <family val="1"/>
      </rPr>
      <t>10</t>
    </r>
    <r>
      <rPr>
        <sz val="11"/>
        <color indexed="8"/>
        <rFont val="宋体"/>
        <family val="0"/>
      </rPr>
      <t>个</t>
    </r>
    <r>
      <rPr>
        <sz val="11"/>
        <color indexed="8"/>
        <rFont val="Times New Roman"/>
        <family val="1"/>
      </rPr>
      <t>,</t>
    </r>
    <r>
      <rPr>
        <sz val="11"/>
        <color indexed="8"/>
        <rFont val="宋体"/>
        <family val="0"/>
      </rPr>
      <t>配套建设直升机起降点</t>
    </r>
    <r>
      <rPr>
        <sz val="11"/>
        <color indexed="8"/>
        <rFont val="Times New Roman"/>
        <family val="1"/>
      </rPr>
      <t>;</t>
    </r>
    <r>
      <rPr>
        <sz val="11"/>
        <color indexed="8"/>
        <rFont val="宋体"/>
        <family val="0"/>
      </rPr>
      <t>新建连接线一级公路</t>
    </r>
    <r>
      <rPr>
        <sz val="11"/>
        <color indexed="8"/>
        <rFont val="Times New Roman"/>
        <family val="1"/>
      </rPr>
      <t>10</t>
    </r>
    <r>
      <rPr>
        <sz val="11"/>
        <color indexed="8"/>
        <rFont val="宋体"/>
        <family val="0"/>
      </rPr>
      <t>公里，配套相关附属设施及绿化工程</t>
    </r>
  </si>
  <si>
    <r>
      <t>确定前期工作合作单位，完成</t>
    </r>
    <r>
      <rPr>
        <sz val="11"/>
        <color indexed="8"/>
        <rFont val="Times New Roman"/>
        <family val="1"/>
      </rPr>
      <t>3</t>
    </r>
    <r>
      <rPr>
        <sz val="11"/>
        <color indexed="8"/>
        <rFont val="宋体"/>
        <family val="0"/>
      </rPr>
      <t>个初选场址，编制完成《场址论证报告》《飞行性程序报告》《飞行性能分析报告》等</t>
    </r>
  </si>
  <si>
    <r>
      <rPr>
        <sz val="11"/>
        <color indexed="8"/>
        <rFont val="宋体"/>
        <family val="0"/>
      </rPr>
      <t>《场址论证报告》《飞行性程序报告》《飞行性能分析报告》取得西南民航局、西部战区支持性批复，同步完成省发改委的项目核准批复</t>
    </r>
  </si>
  <si>
    <r>
      <t>2.</t>
    </r>
    <r>
      <rPr>
        <b/>
        <sz val="11"/>
        <color indexed="8"/>
        <rFont val="宋体"/>
        <family val="0"/>
      </rPr>
      <t>铁路（</t>
    </r>
    <r>
      <rPr>
        <b/>
        <sz val="11"/>
        <color indexed="8"/>
        <rFont val="Times New Roman"/>
        <family val="1"/>
      </rPr>
      <t>1</t>
    </r>
    <r>
      <rPr>
        <b/>
        <sz val="11"/>
        <color indexed="8"/>
        <rFont val="宋体"/>
        <family val="0"/>
      </rPr>
      <t>个）</t>
    </r>
  </si>
  <si>
    <t>广巴铁路扩能改造</t>
  </si>
  <si>
    <r>
      <rPr>
        <sz val="11"/>
        <color indexed="8"/>
        <rFont val="宋体"/>
        <family val="0"/>
      </rPr>
      <t>拟按照时速</t>
    </r>
    <r>
      <rPr>
        <sz val="11"/>
        <color indexed="8"/>
        <rFont val="Times New Roman"/>
        <family val="1"/>
      </rPr>
      <t>160</t>
    </r>
    <r>
      <rPr>
        <sz val="11"/>
        <color indexed="8"/>
        <rFont val="宋体"/>
        <family val="0"/>
      </rPr>
      <t>公里、客货共线标准对既有</t>
    </r>
    <r>
      <rPr>
        <sz val="11"/>
        <color indexed="8"/>
        <rFont val="Times New Roman"/>
        <family val="1"/>
      </rPr>
      <t>156</t>
    </r>
    <r>
      <rPr>
        <sz val="11"/>
        <color indexed="8"/>
        <rFont val="宋体"/>
        <family val="0"/>
      </rPr>
      <t>公里广巴铁路进行扩能改造</t>
    </r>
  </si>
  <si>
    <r>
      <rPr>
        <sz val="11"/>
        <color indexed="8"/>
        <rFont val="宋体"/>
        <family val="0"/>
      </rPr>
      <t>目前，成都局集团和蜀道集团已分别代表国铁集团、四川省，正积极磋商组建四川铁路发展有限公司有关事宜，按照省政府工作安排，广巴铁路拟于</t>
    </r>
    <r>
      <rPr>
        <sz val="11"/>
        <color indexed="8"/>
        <rFont val="Times New Roman"/>
        <family val="1"/>
      </rPr>
      <t>2023</t>
    </r>
    <r>
      <rPr>
        <sz val="11"/>
        <color indexed="8"/>
        <rFont val="宋体"/>
        <family val="0"/>
      </rPr>
      <t>年启动前期工作</t>
    </r>
  </si>
  <si>
    <t>启动项目可行性研究工作</t>
  </si>
  <si>
    <r>
      <rPr>
        <sz val="11"/>
        <color indexed="8"/>
        <rFont val="宋体"/>
        <family val="0"/>
      </rPr>
      <t>市发展</t>
    </r>
    <r>
      <rPr>
        <sz val="11"/>
        <color indexed="8"/>
        <rFont val="Times New Roman"/>
        <family val="1"/>
      </rPr>
      <t xml:space="preserve">
</t>
    </r>
    <r>
      <rPr>
        <sz val="11"/>
        <color indexed="8"/>
        <rFont val="宋体"/>
        <family val="0"/>
      </rPr>
      <t>改革委</t>
    </r>
  </si>
  <si>
    <r>
      <t>3.</t>
    </r>
    <r>
      <rPr>
        <b/>
        <sz val="11"/>
        <color indexed="8"/>
        <rFont val="宋体"/>
        <family val="0"/>
      </rPr>
      <t>高速公路（</t>
    </r>
    <r>
      <rPr>
        <b/>
        <sz val="11"/>
        <color indexed="8"/>
        <rFont val="Times New Roman"/>
        <family val="1"/>
      </rPr>
      <t>1</t>
    </r>
    <r>
      <rPr>
        <b/>
        <sz val="11"/>
        <color indexed="8"/>
        <rFont val="宋体"/>
        <family val="0"/>
      </rPr>
      <t>个）</t>
    </r>
  </si>
  <si>
    <r>
      <rPr>
        <sz val="11"/>
        <rFont val="宋体"/>
        <family val="0"/>
      </rPr>
      <t>平昌至仪陇高速公路</t>
    </r>
  </si>
  <si>
    <r>
      <rPr>
        <sz val="11"/>
        <rFont val="宋体"/>
        <family val="0"/>
      </rPr>
      <t>路线全长</t>
    </r>
    <r>
      <rPr>
        <sz val="11"/>
        <rFont val="Times New Roman"/>
        <family val="1"/>
      </rPr>
      <t>81.865</t>
    </r>
    <r>
      <rPr>
        <sz val="11"/>
        <rFont val="宋体"/>
        <family val="0"/>
      </rPr>
      <t>公里（平昌境</t>
    </r>
    <r>
      <rPr>
        <sz val="11"/>
        <rFont val="Times New Roman"/>
        <family val="1"/>
      </rPr>
      <t>28.600</t>
    </r>
    <r>
      <rPr>
        <sz val="11"/>
        <rFont val="宋体"/>
        <family val="0"/>
      </rPr>
      <t>公里，巴州境</t>
    </r>
    <r>
      <rPr>
        <sz val="11"/>
        <rFont val="Times New Roman"/>
        <family val="1"/>
      </rPr>
      <t>17.340</t>
    </r>
    <r>
      <rPr>
        <sz val="11"/>
        <rFont val="宋体"/>
        <family val="0"/>
      </rPr>
      <t>公里，仪陇境</t>
    </r>
    <r>
      <rPr>
        <sz val="11"/>
        <rFont val="Times New Roman"/>
        <family val="1"/>
      </rPr>
      <t>35.925</t>
    </r>
    <r>
      <rPr>
        <sz val="11"/>
        <rFont val="宋体"/>
        <family val="0"/>
      </rPr>
      <t>公里），桥隧比</t>
    </r>
    <r>
      <rPr>
        <sz val="11"/>
        <rFont val="Times New Roman"/>
        <family val="1"/>
      </rPr>
      <t>60.45%</t>
    </r>
    <r>
      <rPr>
        <sz val="11"/>
        <rFont val="宋体"/>
        <family val="0"/>
      </rPr>
      <t>，其中，桥梁</t>
    </r>
    <r>
      <rPr>
        <sz val="11"/>
        <rFont val="Times New Roman"/>
        <family val="1"/>
      </rPr>
      <t>22.551</t>
    </r>
    <r>
      <rPr>
        <sz val="11"/>
        <rFont val="宋体"/>
        <family val="0"/>
      </rPr>
      <t>公里</t>
    </r>
    <r>
      <rPr>
        <sz val="11"/>
        <rFont val="Times New Roman"/>
        <family val="1"/>
      </rPr>
      <t>/35</t>
    </r>
    <r>
      <rPr>
        <sz val="11"/>
        <rFont val="宋体"/>
        <family val="0"/>
      </rPr>
      <t>座，隧道</t>
    </r>
    <r>
      <rPr>
        <sz val="11"/>
        <rFont val="Times New Roman"/>
        <family val="1"/>
      </rPr>
      <t>26.935</t>
    </r>
    <r>
      <rPr>
        <sz val="11"/>
        <rFont val="宋体"/>
        <family val="0"/>
      </rPr>
      <t>公里</t>
    </r>
    <r>
      <rPr>
        <sz val="11"/>
        <rFont val="Times New Roman"/>
        <family val="1"/>
      </rPr>
      <t>/15</t>
    </r>
    <r>
      <rPr>
        <sz val="11"/>
        <rFont val="宋体"/>
        <family val="0"/>
      </rPr>
      <t>座。全线共设置互通式立交</t>
    </r>
    <r>
      <rPr>
        <sz val="11"/>
        <rFont val="Times New Roman"/>
        <family val="1"/>
      </rPr>
      <t>10</t>
    </r>
    <r>
      <rPr>
        <sz val="11"/>
        <rFont val="宋体"/>
        <family val="0"/>
      </rPr>
      <t>处（其中枢纽立交</t>
    </r>
    <r>
      <rPr>
        <sz val="11"/>
        <rFont val="Times New Roman"/>
        <family val="1"/>
      </rPr>
      <t>4</t>
    </r>
    <r>
      <rPr>
        <sz val="11"/>
        <rFont val="宋体"/>
        <family val="0"/>
      </rPr>
      <t>处）</t>
    </r>
  </si>
  <si>
    <r>
      <rPr>
        <sz val="11"/>
        <rFont val="宋体"/>
        <family val="0"/>
      </rPr>
      <t>路线方案研究工作</t>
    </r>
  </si>
  <si>
    <r>
      <rPr>
        <sz val="11"/>
        <rFont val="宋体"/>
        <family val="0"/>
      </rPr>
      <t>完成挂网招商</t>
    </r>
  </si>
  <si>
    <r>
      <rPr>
        <sz val="11"/>
        <rFont val="宋体"/>
        <family val="0"/>
      </rPr>
      <t>市交通</t>
    </r>
    <r>
      <rPr>
        <sz val="11"/>
        <rFont val="Times New Roman"/>
        <family val="1"/>
      </rPr>
      <t xml:space="preserve">
</t>
    </r>
    <r>
      <rPr>
        <sz val="11"/>
        <rFont val="宋体"/>
        <family val="0"/>
      </rPr>
      <t>运输局</t>
    </r>
  </si>
  <si>
    <r>
      <t>4.</t>
    </r>
    <r>
      <rPr>
        <b/>
        <sz val="11"/>
        <rFont val="宋体"/>
        <family val="0"/>
      </rPr>
      <t>国省干线（</t>
    </r>
    <r>
      <rPr>
        <b/>
        <sz val="11"/>
        <rFont val="Times New Roman"/>
        <family val="1"/>
      </rPr>
      <t>4</t>
    </r>
    <r>
      <rPr>
        <b/>
        <sz val="11"/>
        <rFont val="宋体"/>
        <family val="0"/>
      </rPr>
      <t>个）</t>
    </r>
  </si>
  <si>
    <r>
      <t>G347</t>
    </r>
    <r>
      <rPr>
        <sz val="11"/>
        <rFont val="宋体"/>
        <family val="0"/>
      </rPr>
      <t>通江县诺江镇（新华大桥）至巴州区清江镇（奇章）段新建工程</t>
    </r>
  </si>
  <si>
    <r>
      <rPr>
        <sz val="11"/>
        <rFont val="宋体"/>
        <family val="0"/>
      </rPr>
      <t>全长约</t>
    </r>
    <r>
      <rPr>
        <sz val="11"/>
        <rFont val="Times New Roman"/>
        <family val="1"/>
      </rPr>
      <t>55</t>
    </r>
    <r>
      <rPr>
        <sz val="11"/>
        <rFont val="宋体"/>
        <family val="0"/>
      </rPr>
      <t>公里，采用一级公路技术标准</t>
    </r>
  </si>
  <si>
    <r>
      <rPr>
        <sz val="11"/>
        <rFont val="宋体"/>
        <family val="0"/>
      </rPr>
      <t>完成路线研究</t>
    </r>
  </si>
  <si>
    <r>
      <rPr>
        <sz val="11"/>
        <rFont val="宋体"/>
        <family val="0"/>
      </rPr>
      <t>完成项目工可编制，取得工可批复，完成项目初步设计工作</t>
    </r>
  </si>
  <si>
    <r>
      <t>G542</t>
    </r>
    <r>
      <rPr>
        <sz val="11"/>
        <rFont val="宋体"/>
        <family val="0"/>
      </rPr>
      <t>南江沙河镇（广元界）至巴州区时新街道段新建工程</t>
    </r>
  </si>
  <si>
    <r>
      <rPr>
        <sz val="11"/>
        <rFont val="宋体"/>
        <family val="0"/>
      </rPr>
      <t>全长约</t>
    </r>
    <r>
      <rPr>
        <sz val="11"/>
        <rFont val="Times New Roman"/>
        <family val="1"/>
      </rPr>
      <t>72.5</t>
    </r>
    <r>
      <rPr>
        <sz val="11"/>
        <rFont val="宋体"/>
        <family val="0"/>
      </rPr>
      <t>公里，双向四车道一级公路技术标准，设计速度</t>
    </r>
    <r>
      <rPr>
        <sz val="11"/>
        <rFont val="Times New Roman"/>
        <family val="1"/>
      </rPr>
      <t>60</t>
    </r>
    <r>
      <rPr>
        <sz val="11"/>
        <rFont val="宋体"/>
        <family val="0"/>
      </rPr>
      <t>公里</t>
    </r>
    <r>
      <rPr>
        <sz val="11"/>
        <rFont val="Times New Roman"/>
        <family val="1"/>
      </rPr>
      <t>/</t>
    </r>
    <r>
      <rPr>
        <sz val="11"/>
        <rFont val="宋体"/>
        <family val="0"/>
      </rPr>
      <t>小时</t>
    </r>
  </si>
  <si>
    <r>
      <rPr>
        <sz val="11"/>
        <rFont val="宋体"/>
        <family val="0"/>
      </rPr>
      <t>完成工程可行性研究报告编制工作</t>
    </r>
  </si>
  <si>
    <t>省道301白头滩至桃园项目</t>
  </si>
  <si>
    <t>新建道路18.92公里，三级公路标准，设计速度30公里/小时 ，路基宽度为8.5米，沥青砼路面</t>
  </si>
  <si>
    <t>完成上报项目工可（项目建议书）</t>
  </si>
  <si>
    <t>完成项目立项审批，勘察设计及概预算编制报批，确定项目投资人，取得施工准备阶段用地、环评、施工许可等手续</t>
  </si>
  <si>
    <r>
      <t>S517</t>
    </r>
    <r>
      <rPr>
        <sz val="11"/>
        <rFont val="宋体"/>
        <family val="0"/>
      </rPr>
      <t>通江县涪阳镇至巴州区天马山镇段新建工程</t>
    </r>
  </si>
  <si>
    <r>
      <rPr>
        <sz val="11"/>
        <rFont val="宋体"/>
        <family val="0"/>
      </rPr>
      <t>全长约</t>
    </r>
    <r>
      <rPr>
        <sz val="11"/>
        <rFont val="Times New Roman"/>
        <family val="1"/>
      </rPr>
      <t>100.3</t>
    </r>
    <r>
      <rPr>
        <sz val="11"/>
        <rFont val="宋体"/>
        <family val="0"/>
      </rPr>
      <t>公里，双向两车道三级公路技术标准</t>
    </r>
  </si>
  <si>
    <t>启动项目勘察设计等前期工作的批复</t>
  </si>
  <si>
    <r>
      <rPr>
        <sz val="11"/>
        <rFont val="宋体"/>
        <family val="0"/>
      </rPr>
      <t>完成代理机构比选和勘察设计招标</t>
    </r>
  </si>
  <si>
    <r>
      <t>市交通</t>
    </r>
    <r>
      <rPr>
        <sz val="11"/>
        <rFont val="Times New Roman"/>
        <family val="1"/>
      </rPr>
      <t xml:space="preserve">
</t>
    </r>
    <r>
      <rPr>
        <sz val="11"/>
        <rFont val="宋体"/>
        <family val="0"/>
      </rPr>
      <t>运输局</t>
    </r>
  </si>
  <si>
    <r>
      <rPr>
        <b/>
        <sz val="11"/>
        <color indexed="8"/>
        <rFont val="宋体"/>
        <family val="0"/>
      </rPr>
      <t>（二）水利（</t>
    </r>
    <r>
      <rPr>
        <b/>
        <sz val="11"/>
        <color indexed="8"/>
        <rFont val="Times New Roman"/>
        <family val="1"/>
      </rPr>
      <t>5</t>
    </r>
    <r>
      <rPr>
        <b/>
        <sz val="11"/>
        <color indexed="8"/>
        <rFont val="宋体"/>
        <family val="0"/>
      </rPr>
      <t>个）</t>
    </r>
  </si>
  <si>
    <r>
      <rPr>
        <sz val="11"/>
        <rFont val="宋体"/>
        <family val="0"/>
      </rPr>
      <t>青龙嘴水库</t>
    </r>
  </si>
  <si>
    <r>
      <rPr>
        <sz val="11"/>
        <color indexed="8"/>
        <rFont val="宋体"/>
        <family val="0"/>
      </rPr>
      <t>新建中型水库一座，总库容</t>
    </r>
    <r>
      <rPr>
        <sz val="11"/>
        <color indexed="8"/>
        <rFont val="Times New Roman"/>
        <family val="1"/>
      </rPr>
      <t>5308</t>
    </r>
    <r>
      <rPr>
        <sz val="11"/>
        <color indexed="8"/>
        <rFont val="宋体"/>
        <family val="0"/>
      </rPr>
      <t>万立方米，兴利库容</t>
    </r>
    <r>
      <rPr>
        <sz val="11"/>
        <color indexed="8"/>
        <rFont val="Times New Roman"/>
        <family val="1"/>
      </rPr>
      <t>4030</t>
    </r>
    <r>
      <rPr>
        <sz val="11"/>
        <color indexed="8"/>
        <rFont val="宋体"/>
        <family val="0"/>
      </rPr>
      <t>万立方米</t>
    </r>
  </si>
  <si>
    <r>
      <rPr>
        <sz val="11"/>
        <color indexed="8"/>
        <rFont val="宋体"/>
        <family val="0"/>
      </rPr>
      <t>项目可研批复的水库坝址选择等</t>
    </r>
    <r>
      <rPr>
        <sz val="11"/>
        <color indexed="8"/>
        <rFont val="Times New Roman"/>
        <family val="1"/>
      </rPr>
      <t>26</t>
    </r>
    <r>
      <rPr>
        <sz val="11"/>
        <color indexed="8"/>
        <rFont val="宋体"/>
        <family val="0"/>
      </rPr>
      <t>要件全部完成，可研报告技术也已完成审查，待批复；正在进行建设征地调查和移民安置实物复核工作，完善重编《建设征地移民安置规划报告》</t>
    </r>
  </si>
  <si>
    <r>
      <rPr>
        <sz val="11"/>
        <color indexed="8"/>
        <rFont val="宋体"/>
        <family val="0"/>
      </rPr>
      <t>完成项目可行性研究报告批复</t>
    </r>
  </si>
  <si>
    <r>
      <rPr>
        <sz val="11"/>
        <color indexed="8"/>
        <rFont val="宋体"/>
        <family val="0"/>
      </rPr>
      <t>巴州区</t>
    </r>
    <r>
      <rPr>
        <sz val="11"/>
        <color indexed="8"/>
        <rFont val="Times New Roman"/>
        <family val="1"/>
      </rPr>
      <t xml:space="preserve">
</t>
    </r>
    <r>
      <rPr>
        <sz val="11"/>
        <color indexed="8"/>
        <rFont val="宋体"/>
        <family val="0"/>
      </rPr>
      <t>人民政府</t>
    </r>
  </si>
  <si>
    <r>
      <rPr>
        <sz val="11"/>
        <rFont val="宋体"/>
        <family val="0"/>
      </rPr>
      <t>双河水库</t>
    </r>
  </si>
  <si>
    <r>
      <rPr>
        <sz val="11"/>
        <rFont val="宋体"/>
        <family val="0"/>
      </rPr>
      <t>新建</t>
    </r>
    <r>
      <rPr>
        <sz val="11"/>
        <rFont val="Times New Roman"/>
        <family val="1"/>
      </rPr>
      <t>1160</t>
    </r>
    <r>
      <rPr>
        <sz val="11"/>
        <rFont val="宋体"/>
        <family val="0"/>
      </rPr>
      <t>万立方米中型水库一座</t>
    </r>
  </si>
  <si>
    <r>
      <rPr>
        <sz val="11"/>
        <rFont val="宋体"/>
        <family val="0"/>
      </rPr>
      <t>完成选址等前期工作</t>
    </r>
  </si>
  <si>
    <r>
      <rPr>
        <sz val="11"/>
        <rFont val="宋体"/>
        <family val="0"/>
      </rPr>
      <t>完成封库令等</t>
    </r>
    <r>
      <rPr>
        <sz val="11"/>
        <rFont val="Times New Roman"/>
        <family val="1"/>
      </rPr>
      <t>3</t>
    </r>
    <r>
      <rPr>
        <sz val="11"/>
        <rFont val="宋体"/>
        <family val="0"/>
      </rPr>
      <t>个专题</t>
    </r>
  </si>
  <si>
    <r>
      <rPr>
        <sz val="11"/>
        <color indexed="8"/>
        <rFont val="宋体"/>
        <family val="0"/>
      </rPr>
      <t>恩阳区</t>
    </r>
    <r>
      <rPr>
        <sz val="11"/>
        <color indexed="8"/>
        <rFont val="Times New Roman"/>
        <family val="1"/>
      </rPr>
      <t xml:space="preserve">
</t>
    </r>
    <r>
      <rPr>
        <sz val="11"/>
        <color indexed="8"/>
        <rFont val="宋体"/>
        <family val="0"/>
      </rPr>
      <t>人民政府</t>
    </r>
  </si>
  <si>
    <r>
      <rPr>
        <sz val="11"/>
        <rFont val="宋体"/>
        <family val="0"/>
      </rPr>
      <t>高桥水库</t>
    </r>
  </si>
  <si>
    <r>
      <t>新建一座大（</t>
    </r>
    <r>
      <rPr>
        <sz val="11"/>
        <color indexed="8"/>
        <rFont val="Times New Roman"/>
        <family val="1"/>
      </rPr>
      <t>2</t>
    </r>
    <r>
      <rPr>
        <sz val="11"/>
        <color indexed="8"/>
        <rFont val="宋体"/>
        <family val="0"/>
      </rPr>
      <t>）型水库工程，总库容</t>
    </r>
    <r>
      <rPr>
        <sz val="11"/>
        <color indexed="8"/>
        <rFont val="Times New Roman"/>
        <family val="1"/>
      </rPr>
      <t>1.53</t>
    </r>
    <r>
      <rPr>
        <sz val="11"/>
        <color indexed="8"/>
        <rFont val="宋体"/>
        <family val="0"/>
      </rPr>
      <t>亿方，工程由拦河大坝、溢洪道、放空（兼导流）洞和坝后生态电站等枢纽建筑物组成，电站装机容量</t>
    </r>
    <r>
      <rPr>
        <sz val="11"/>
        <color indexed="8"/>
        <rFont val="Times New Roman"/>
        <family val="1"/>
      </rPr>
      <t>12.0</t>
    </r>
    <r>
      <rPr>
        <sz val="11"/>
        <color indexed="8"/>
        <rFont val="宋体"/>
        <family val="0"/>
      </rPr>
      <t>千瓦</t>
    </r>
  </si>
  <si>
    <r>
      <rPr>
        <sz val="11"/>
        <color indexed="8"/>
        <rFont val="宋体"/>
        <family val="0"/>
      </rPr>
      <t>完成《高桥水库工程建设方案》咨询审查，申报</t>
    </r>
    <r>
      <rPr>
        <sz val="11"/>
        <color indexed="8"/>
        <rFont val="Times New Roman"/>
        <family val="1"/>
      </rPr>
      <t>“</t>
    </r>
    <r>
      <rPr>
        <sz val="11"/>
        <color indexed="8"/>
        <rFont val="宋体"/>
        <family val="0"/>
      </rPr>
      <t>封库令</t>
    </r>
    <r>
      <rPr>
        <sz val="11"/>
        <color indexed="8"/>
        <rFont val="Times New Roman"/>
        <family val="1"/>
      </rPr>
      <t>”</t>
    </r>
    <r>
      <rPr>
        <sz val="11"/>
        <color indexed="8"/>
        <rFont val="宋体"/>
        <family val="0"/>
      </rPr>
      <t>，开展可研报告及专题报告编制</t>
    </r>
  </si>
  <si>
    <r>
      <rPr>
        <sz val="11"/>
        <color indexed="8"/>
        <rFont val="宋体"/>
        <family val="0"/>
      </rPr>
      <t>完成工程方案设计报告审查，开展征地移民外业调查等专题报告编制工作，启动可研报告外业勘察和内业编制工作</t>
    </r>
  </si>
  <si>
    <r>
      <rPr>
        <sz val="11"/>
        <rFont val="宋体"/>
        <family val="0"/>
      </rPr>
      <t>通江县城乡供水一体化建设（一期）</t>
    </r>
  </si>
  <si>
    <r>
      <rPr>
        <sz val="11"/>
        <rFont val="宋体"/>
        <family val="0"/>
      </rPr>
      <t>设计规模</t>
    </r>
    <r>
      <rPr>
        <sz val="11"/>
        <rFont val="Times New Roman"/>
        <family val="1"/>
      </rPr>
      <t>8.5</t>
    </r>
    <r>
      <rPr>
        <sz val="11"/>
        <rFont val="宋体"/>
        <family val="0"/>
      </rPr>
      <t>万</t>
    </r>
    <r>
      <rPr>
        <sz val="11"/>
        <rFont val="Times New Roman"/>
        <family val="1"/>
      </rPr>
      <t>m³/d</t>
    </r>
    <r>
      <rPr>
        <sz val="11"/>
        <rFont val="宋体"/>
        <family val="0"/>
      </rPr>
      <t>自来水厂，取水泵房，供水主管网</t>
    </r>
    <r>
      <rPr>
        <sz val="11"/>
        <rFont val="Times New Roman"/>
        <family val="1"/>
      </rPr>
      <t>125km</t>
    </r>
    <r>
      <rPr>
        <sz val="11"/>
        <rFont val="宋体"/>
        <family val="0"/>
      </rPr>
      <t>，支管网</t>
    </r>
    <r>
      <rPr>
        <sz val="11"/>
        <rFont val="Times New Roman"/>
        <family val="1"/>
      </rPr>
      <t>160</t>
    </r>
    <r>
      <rPr>
        <sz val="11"/>
        <rFont val="宋体"/>
        <family val="0"/>
      </rPr>
      <t>公里及道路等基础设施，供水管网覆盖</t>
    </r>
    <r>
      <rPr>
        <sz val="11"/>
        <rFont val="Times New Roman"/>
        <family val="1"/>
      </rPr>
      <t>15</t>
    </r>
    <r>
      <rPr>
        <sz val="11"/>
        <rFont val="宋体"/>
        <family val="0"/>
      </rPr>
      <t>个场镇</t>
    </r>
    <r>
      <rPr>
        <sz val="11"/>
        <rFont val="Times New Roman"/>
        <family val="1"/>
      </rPr>
      <t>176</t>
    </r>
    <r>
      <rPr>
        <sz val="11"/>
        <rFont val="宋体"/>
        <family val="0"/>
      </rPr>
      <t>个自然村，受益人口</t>
    </r>
    <r>
      <rPr>
        <sz val="11"/>
        <rFont val="Times New Roman"/>
        <family val="1"/>
      </rPr>
      <t>50</t>
    </r>
    <r>
      <rPr>
        <sz val="11"/>
        <rFont val="宋体"/>
        <family val="0"/>
      </rPr>
      <t>余万人</t>
    </r>
  </si>
  <si>
    <r>
      <rPr>
        <sz val="11"/>
        <rFont val="宋体"/>
        <family val="0"/>
      </rPr>
      <t>完成规划</t>
    </r>
  </si>
  <si>
    <r>
      <rPr>
        <sz val="11"/>
        <rFont val="宋体"/>
        <family val="0"/>
      </rPr>
      <t>完成项目前期工作</t>
    </r>
  </si>
  <si>
    <r>
      <rPr>
        <sz val="11"/>
        <color indexed="8"/>
        <rFont val="宋体"/>
        <family val="0"/>
      </rPr>
      <t>兰草水库</t>
    </r>
  </si>
  <si>
    <r>
      <rPr>
        <sz val="11"/>
        <color indexed="8"/>
        <rFont val="宋体"/>
        <family val="0"/>
      </rPr>
      <t>新建大（</t>
    </r>
    <r>
      <rPr>
        <sz val="11"/>
        <color indexed="8"/>
        <rFont val="Times New Roman"/>
        <family val="1"/>
      </rPr>
      <t>2</t>
    </r>
    <r>
      <rPr>
        <sz val="11"/>
        <color indexed="8"/>
        <rFont val="宋体"/>
        <family val="0"/>
      </rPr>
      <t>）型水库</t>
    </r>
    <r>
      <rPr>
        <sz val="11"/>
        <color indexed="8"/>
        <rFont val="Times New Roman"/>
        <family val="1"/>
      </rPr>
      <t>1</t>
    </r>
    <r>
      <rPr>
        <sz val="11"/>
        <color indexed="8"/>
        <rFont val="宋体"/>
        <family val="0"/>
      </rPr>
      <t>座，总库容</t>
    </r>
    <r>
      <rPr>
        <sz val="11"/>
        <color indexed="8"/>
        <rFont val="Times New Roman"/>
        <family val="1"/>
      </rPr>
      <t>2.2</t>
    </r>
    <r>
      <rPr>
        <sz val="11"/>
        <color indexed="8"/>
        <rFont val="宋体"/>
        <family val="0"/>
      </rPr>
      <t>亿立方米，防洪库容</t>
    </r>
    <r>
      <rPr>
        <sz val="11"/>
        <color indexed="8"/>
        <rFont val="Times New Roman"/>
        <family val="1"/>
      </rPr>
      <t>1.1</t>
    </r>
    <r>
      <rPr>
        <sz val="11"/>
        <color indexed="8"/>
        <rFont val="宋体"/>
        <family val="0"/>
      </rPr>
      <t>亿立方米，重力式溢流坝，最大坝高</t>
    </r>
    <r>
      <rPr>
        <sz val="11"/>
        <color indexed="8"/>
        <rFont val="Times New Roman"/>
        <family val="1"/>
      </rPr>
      <t>40</t>
    </r>
    <r>
      <rPr>
        <sz val="11"/>
        <color indexed="8"/>
        <rFont val="宋体"/>
        <family val="0"/>
      </rPr>
      <t>米，坝顶长</t>
    </r>
    <r>
      <rPr>
        <sz val="11"/>
        <color indexed="8"/>
        <rFont val="Times New Roman"/>
        <family val="1"/>
      </rPr>
      <t>105</t>
    </r>
    <r>
      <rPr>
        <sz val="11"/>
        <color indexed="8"/>
        <rFont val="宋体"/>
        <family val="0"/>
      </rPr>
      <t>米，电站装机</t>
    </r>
    <r>
      <rPr>
        <sz val="11"/>
        <color indexed="8"/>
        <rFont val="Times New Roman"/>
        <family val="1"/>
      </rPr>
      <t>21</t>
    </r>
    <r>
      <rPr>
        <sz val="11"/>
        <color indexed="8"/>
        <rFont val="宋体"/>
        <family val="0"/>
      </rPr>
      <t>万千瓦</t>
    </r>
  </si>
  <si>
    <r>
      <rPr>
        <sz val="11"/>
        <color indexed="8"/>
        <rFont val="宋体"/>
        <family val="0"/>
      </rPr>
      <t>开展四川省中小型抽水蓄能规划争取工作</t>
    </r>
  </si>
  <si>
    <r>
      <rPr>
        <sz val="11"/>
        <color indexed="8"/>
        <rFont val="宋体"/>
        <family val="0"/>
      </rPr>
      <t>完成工程方案设计报告</t>
    </r>
  </si>
  <si>
    <r>
      <rPr>
        <sz val="11"/>
        <color indexed="8"/>
        <rFont val="宋体"/>
        <family val="0"/>
      </rPr>
      <t>平昌县</t>
    </r>
    <r>
      <rPr>
        <sz val="11"/>
        <color indexed="8"/>
        <rFont val="Times New Roman"/>
        <family val="1"/>
      </rPr>
      <t xml:space="preserve">
</t>
    </r>
    <r>
      <rPr>
        <sz val="11"/>
        <color indexed="8"/>
        <rFont val="宋体"/>
        <family val="0"/>
      </rPr>
      <t>人民政府</t>
    </r>
  </si>
  <si>
    <r>
      <rPr>
        <b/>
        <sz val="11"/>
        <color indexed="8"/>
        <rFont val="宋体"/>
        <family val="0"/>
      </rPr>
      <t>（三）园区基础设施（</t>
    </r>
    <r>
      <rPr>
        <b/>
        <sz val="11"/>
        <color indexed="8"/>
        <rFont val="Times New Roman"/>
        <family val="1"/>
      </rPr>
      <t>1</t>
    </r>
    <r>
      <rPr>
        <b/>
        <sz val="11"/>
        <color indexed="8"/>
        <rFont val="宋体"/>
        <family val="0"/>
      </rPr>
      <t>个）</t>
    </r>
  </si>
  <si>
    <r>
      <rPr>
        <sz val="11"/>
        <color indexed="8"/>
        <rFont val="宋体"/>
        <family val="0"/>
      </rPr>
      <t>巴中经开区化工园区基础设施建设</t>
    </r>
  </si>
  <si>
    <r>
      <rPr>
        <sz val="11"/>
        <color indexed="8"/>
        <rFont val="宋体"/>
        <family val="0"/>
      </rPr>
      <t>新建标准化厂房</t>
    </r>
    <r>
      <rPr>
        <sz val="11"/>
        <color indexed="8"/>
        <rFont val="Times New Roman"/>
        <family val="1"/>
      </rPr>
      <t>30</t>
    </r>
    <r>
      <rPr>
        <sz val="11"/>
        <color indexed="8"/>
        <rFont val="宋体"/>
        <family val="0"/>
      </rPr>
      <t>万平方米，层高</t>
    </r>
    <r>
      <rPr>
        <sz val="11"/>
        <color indexed="8"/>
        <rFont val="Times New Roman"/>
        <family val="1"/>
      </rPr>
      <t>8—25</t>
    </r>
    <r>
      <rPr>
        <sz val="11"/>
        <color indexed="8"/>
        <rFont val="宋体"/>
        <family val="0"/>
      </rPr>
      <t>米，园区道路</t>
    </r>
    <r>
      <rPr>
        <sz val="11"/>
        <color indexed="8"/>
        <rFont val="Times New Roman"/>
        <family val="1"/>
      </rPr>
      <t>10</t>
    </r>
    <r>
      <rPr>
        <sz val="11"/>
        <color indexed="8"/>
        <rFont val="宋体"/>
        <family val="0"/>
      </rPr>
      <t>公里、路宽</t>
    </r>
    <r>
      <rPr>
        <sz val="11"/>
        <color indexed="8"/>
        <rFont val="Times New Roman"/>
        <family val="1"/>
      </rPr>
      <t>18—32</t>
    </r>
    <r>
      <rPr>
        <sz val="11"/>
        <color indexed="8"/>
        <rFont val="宋体"/>
        <family val="0"/>
      </rPr>
      <t>米，配套建设雨污、电力、燃气、通讯等管网及绿化亮化工程</t>
    </r>
  </si>
  <si>
    <r>
      <t>2022</t>
    </r>
    <r>
      <rPr>
        <sz val="11"/>
        <rFont val="宋体"/>
        <family val="0"/>
      </rPr>
      <t>年底完成项目立项、用地预审及选址意见等前期手续办理</t>
    </r>
  </si>
  <si>
    <r>
      <rPr>
        <sz val="11"/>
        <rFont val="宋体"/>
        <family val="0"/>
      </rPr>
      <t>完成规划、用地等前期手续办理</t>
    </r>
  </si>
  <si>
    <r>
      <rPr>
        <b/>
        <sz val="11"/>
        <color indexed="8"/>
        <rFont val="宋体"/>
        <family val="0"/>
      </rPr>
      <t>（四）城乡建设（</t>
    </r>
    <r>
      <rPr>
        <b/>
        <sz val="11"/>
        <color indexed="8"/>
        <rFont val="Times New Roman"/>
        <family val="1"/>
      </rPr>
      <t>1</t>
    </r>
    <r>
      <rPr>
        <b/>
        <sz val="11"/>
        <color indexed="8"/>
        <rFont val="宋体"/>
        <family val="0"/>
      </rPr>
      <t>个）</t>
    </r>
  </si>
  <si>
    <r>
      <rPr>
        <sz val="11"/>
        <color indexed="8"/>
        <rFont val="宋体"/>
        <family val="0"/>
      </rPr>
      <t>污水处理厂迁建工程（二期）建设</t>
    </r>
  </si>
  <si>
    <r>
      <rPr>
        <sz val="11"/>
        <color indexed="8"/>
        <rFont val="宋体"/>
        <family val="0"/>
      </rPr>
      <t>新建日处理</t>
    </r>
    <r>
      <rPr>
        <sz val="11"/>
        <color indexed="8"/>
        <rFont val="Times New Roman"/>
        <family val="1"/>
      </rPr>
      <t>7.5</t>
    </r>
    <r>
      <rPr>
        <sz val="11"/>
        <color indexed="8"/>
        <rFont val="宋体"/>
        <family val="0"/>
      </rPr>
      <t>万吨污水处理设施一座</t>
    </r>
  </si>
  <si>
    <r>
      <rPr>
        <sz val="11"/>
        <rFont val="宋体"/>
        <family val="0"/>
      </rPr>
      <t>开展项目前期论证</t>
    </r>
  </si>
  <si>
    <r>
      <rPr>
        <sz val="11"/>
        <rFont val="宋体"/>
        <family val="0"/>
      </rPr>
      <t>完成项目立项、环评、土地征用、工程设计等前期工作</t>
    </r>
  </si>
  <si>
    <r>
      <rPr>
        <sz val="11"/>
        <rFont val="宋体"/>
        <family val="0"/>
      </rPr>
      <t>市住房和城乡建设局</t>
    </r>
  </si>
  <si>
    <r>
      <rPr>
        <b/>
        <sz val="11"/>
        <color indexed="8"/>
        <rFont val="宋体"/>
        <family val="0"/>
      </rPr>
      <t>二、产业发展（</t>
    </r>
    <r>
      <rPr>
        <b/>
        <sz val="11"/>
        <color indexed="8"/>
        <rFont val="Times New Roman"/>
        <family val="1"/>
      </rPr>
      <t>7</t>
    </r>
    <r>
      <rPr>
        <b/>
        <sz val="11"/>
        <color indexed="8"/>
        <rFont val="宋体"/>
        <family val="0"/>
      </rPr>
      <t>个）</t>
    </r>
  </si>
  <si>
    <r>
      <rPr>
        <b/>
        <sz val="11"/>
        <rFont val="宋体"/>
        <family val="0"/>
      </rPr>
      <t>（一）工业（</t>
    </r>
    <r>
      <rPr>
        <b/>
        <sz val="11"/>
        <rFont val="Times New Roman"/>
        <family val="1"/>
      </rPr>
      <t>1</t>
    </r>
    <r>
      <rPr>
        <b/>
        <sz val="11"/>
        <rFont val="宋体"/>
        <family val="0"/>
      </rPr>
      <t>个）</t>
    </r>
  </si>
  <si>
    <r>
      <rPr>
        <sz val="11"/>
        <color indexed="8"/>
        <rFont val="宋体"/>
        <family val="0"/>
      </rPr>
      <t>生物医药产业园二期</t>
    </r>
  </si>
  <si>
    <r>
      <rPr>
        <sz val="11"/>
        <color indexed="8"/>
        <rFont val="宋体"/>
        <family val="0"/>
      </rPr>
      <t>新建</t>
    </r>
    <r>
      <rPr>
        <sz val="11"/>
        <color indexed="8"/>
        <rFont val="Times New Roman"/>
        <family val="1"/>
      </rPr>
      <t>10</t>
    </r>
    <r>
      <rPr>
        <sz val="11"/>
        <color indexed="8"/>
        <rFont val="宋体"/>
        <family val="0"/>
      </rPr>
      <t>万平方米生物医药标准化厂房，建设园区道路</t>
    </r>
    <r>
      <rPr>
        <sz val="11"/>
        <color indexed="8"/>
        <rFont val="Times New Roman"/>
        <family val="1"/>
      </rPr>
      <t>4.7</t>
    </r>
    <r>
      <rPr>
        <sz val="11"/>
        <color indexed="8"/>
        <rFont val="宋体"/>
        <family val="0"/>
      </rPr>
      <t>公里、互通桥一座（</t>
    </r>
    <r>
      <rPr>
        <sz val="11"/>
        <color indexed="8"/>
        <rFont val="Times New Roman"/>
        <family val="1"/>
      </rPr>
      <t>390</t>
    </r>
    <r>
      <rPr>
        <sz val="11"/>
        <color indexed="8"/>
        <rFont val="宋体"/>
        <family val="0"/>
      </rPr>
      <t>米）及相关附属附属工程</t>
    </r>
  </si>
  <si>
    <t>完成项目建议书编制及可行性研究报告</t>
  </si>
  <si>
    <r>
      <rPr>
        <sz val="11"/>
        <color indexed="8"/>
        <rFont val="宋体"/>
        <family val="0"/>
      </rPr>
      <t>立项、用地、环评、能评、规划许可、施工许可、招标等</t>
    </r>
  </si>
  <si>
    <r>
      <t>（二）旅游开发（</t>
    </r>
    <r>
      <rPr>
        <b/>
        <sz val="11"/>
        <color indexed="8"/>
        <rFont val="Times New Roman"/>
        <family val="1"/>
      </rPr>
      <t>1</t>
    </r>
    <r>
      <rPr>
        <b/>
        <sz val="11"/>
        <color indexed="8"/>
        <rFont val="宋体"/>
        <family val="0"/>
      </rPr>
      <t>个）</t>
    </r>
  </si>
  <si>
    <r>
      <rPr>
        <sz val="11"/>
        <rFont val="宋体"/>
        <family val="0"/>
      </rPr>
      <t>化成山水康养国际旅游度假区</t>
    </r>
  </si>
  <si>
    <r>
      <rPr>
        <sz val="11"/>
        <rFont val="宋体"/>
        <family val="0"/>
      </rPr>
      <t>一期占地</t>
    </r>
    <r>
      <rPr>
        <sz val="11"/>
        <rFont val="Times New Roman"/>
        <family val="1"/>
      </rPr>
      <t>54</t>
    </r>
    <r>
      <rPr>
        <sz val="11"/>
        <rFont val="宋体"/>
        <family val="0"/>
      </rPr>
      <t>亩，拟建化成山水康养度假合院暨酒店、固碳数据测算中心、中德康养新医疗基地等；二期占地</t>
    </r>
    <r>
      <rPr>
        <sz val="11"/>
        <rFont val="Times New Roman"/>
        <family val="1"/>
      </rPr>
      <t>215</t>
    </r>
    <r>
      <rPr>
        <sz val="11"/>
        <rFont val="宋体"/>
        <family val="0"/>
      </rPr>
      <t>亩，拟建江南颂园林康养生活社区等；三期占地</t>
    </r>
    <r>
      <rPr>
        <sz val="11"/>
        <rFont val="Times New Roman"/>
        <family val="1"/>
      </rPr>
      <t>248</t>
    </r>
    <r>
      <rPr>
        <sz val="11"/>
        <rFont val="宋体"/>
        <family val="0"/>
      </rPr>
      <t>亩，拟建奥莱特色购物公园、田园康养社区等；四期占地</t>
    </r>
    <r>
      <rPr>
        <sz val="11"/>
        <rFont val="Times New Roman"/>
        <family val="1"/>
      </rPr>
      <t>254</t>
    </r>
    <r>
      <rPr>
        <sz val="11"/>
        <rFont val="宋体"/>
        <family val="0"/>
      </rPr>
      <t>亩，拟建生态养老社区、化成国际小学、医养中心等；五期占地</t>
    </r>
    <r>
      <rPr>
        <sz val="11"/>
        <rFont val="Times New Roman"/>
        <family val="1"/>
      </rPr>
      <t>177</t>
    </r>
    <r>
      <rPr>
        <sz val="11"/>
        <rFont val="宋体"/>
        <family val="0"/>
      </rPr>
      <t>亩，拟建巴药展销中心、巴人农耕文化科普馆、红色教育科普馆等</t>
    </r>
  </si>
  <si>
    <r>
      <rPr>
        <sz val="11"/>
        <rFont val="宋体"/>
        <family val="0"/>
      </rPr>
      <t>完善投资协议</t>
    </r>
  </si>
  <si>
    <r>
      <rPr>
        <sz val="11"/>
        <color indexed="8"/>
        <rFont val="宋体"/>
        <family val="0"/>
      </rPr>
      <t>完成项目投资协议签订，协助办理备案等相关手续</t>
    </r>
  </si>
  <si>
    <r>
      <t>（三）能源（</t>
    </r>
    <r>
      <rPr>
        <b/>
        <sz val="11"/>
        <color indexed="8"/>
        <rFont val="Times New Roman"/>
        <family val="1"/>
      </rPr>
      <t>5</t>
    </r>
    <r>
      <rPr>
        <b/>
        <sz val="11"/>
        <color indexed="8"/>
        <rFont val="宋体"/>
        <family val="0"/>
      </rPr>
      <t>个）</t>
    </r>
  </si>
  <si>
    <r>
      <rPr>
        <sz val="11"/>
        <rFont val="宋体"/>
        <family val="0"/>
      </rPr>
      <t>巴州区抽水蓄能电站</t>
    </r>
  </si>
  <si>
    <r>
      <rPr>
        <sz val="11"/>
        <rFont val="宋体"/>
        <family val="0"/>
      </rPr>
      <t>新建黄垭抽水蓄能电站、天星桥抽水蓄能电站、化成抽水蓄能电站，装机规模总计</t>
    </r>
    <r>
      <rPr>
        <sz val="11"/>
        <rFont val="Times New Roman"/>
        <family val="1"/>
      </rPr>
      <t>80</t>
    </r>
    <r>
      <rPr>
        <sz val="11"/>
        <rFont val="宋体"/>
        <family val="0"/>
      </rPr>
      <t>万千瓦</t>
    </r>
  </si>
  <si>
    <r>
      <rPr>
        <sz val="11"/>
        <rFont val="宋体"/>
        <family val="0"/>
      </rPr>
      <t>已完成项目投资合作框架协议签订；</t>
    </r>
    <r>
      <rPr>
        <sz val="11"/>
        <rFont val="Times New Roman"/>
        <family val="1"/>
      </rPr>
      <t>2022</t>
    </r>
    <r>
      <rPr>
        <sz val="11"/>
        <rFont val="宋体"/>
        <family val="0"/>
      </rPr>
      <t>年底完成项目具体投资协议签订，同步开展项目前期工作</t>
    </r>
  </si>
  <si>
    <r>
      <rPr>
        <sz val="11"/>
        <color indexed="8"/>
        <rFont val="宋体"/>
        <family val="0"/>
      </rPr>
      <t>开展地勘、预可研、规划设计等前期论证工作</t>
    </r>
  </si>
  <si>
    <r>
      <rPr>
        <sz val="11"/>
        <rFont val="宋体"/>
        <family val="0"/>
      </rPr>
      <t>抽水蓄能电站</t>
    </r>
  </si>
  <si>
    <r>
      <rPr>
        <sz val="11"/>
        <color indexed="8"/>
        <rFont val="宋体"/>
        <family val="0"/>
      </rPr>
      <t>新建装机容量</t>
    </r>
    <r>
      <rPr>
        <sz val="11"/>
        <color indexed="8"/>
        <rFont val="Times New Roman"/>
        <family val="1"/>
      </rPr>
      <t>80</t>
    </r>
    <r>
      <rPr>
        <sz val="11"/>
        <color indexed="8"/>
        <rFont val="宋体"/>
        <family val="0"/>
      </rPr>
      <t>万千瓦的抽水蓄能电站</t>
    </r>
    <r>
      <rPr>
        <sz val="11"/>
        <color indexed="8"/>
        <rFont val="Times New Roman"/>
        <family val="1"/>
      </rPr>
      <t>1</t>
    </r>
    <r>
      <rPr>
        <sz val="11"/>
        <color indexed="8"/>
        <rFont val="宋体"/>
        <family val="0"/>
      </rPr>
      <t>座，年发电量约</t>
    </r>
    <r>
      <rPr>
        <sz val="11"/>
        <color indexed="8"/>
        <rFont val="Times New Roman"/>
        <family val="1"/>
      </rPr>
      <t>13.4</t>
    </r>
    <r>
      <rPr>
        <sz val="11"/>
        <color indexed="8"/>
        <rFont val="宋体"/>
        <family val="0"/>
      </rPr>
      <t>亿千瓦时</t>
    </r>
    <r>
      <rPr>
        <sz val="11"/>
        <color indexed="8"/>
        <rFont val="Times New Roman"/>
        <family val="1"/>
      </rPr>
      <t>,500</t>
    </r>
    <r>
      <rPr>
        <sz val="11"/>
        <color indexed="8"/>
        <rFont val="宋体"/>
        <family val="0"/>
      </rPr>
      <t>千伏输变电线路</t>
    </r>
    <r>
      <rPr>
        <sz val="11"/>
        <color indexed="8"/>
        <rFont val="Times New Roman"/>
        <family val="1"/>
      </rPr>
      <t>40</t>
    </r>
    <r>
      <rPr>
        <sz val="11"/>
        <color indexed="8"/>
        <rFont val="宋体"/>
        <family val="0"/>
      </rPr>
      <t>千米</t>
    </r>
  </si>
  <si>
    <r>
      <rPr>
        <sz val="11"/>
        <color indexed="8"/>
        <rFont val="宋体"/>
        <family val="0"/>
      </rPr>
      <t>完成委托开展前期协议签订，完成拟选</t>
    </r>
    <r>
      <rPr>
        <sz val="11"/>
        <color indexed="8"/>
        <rFont val="Times New Roman"/>
        <family val="1"/>
      </rPr>
      <t>3</t>
    </r>
    <r>
      <rPr>
        <sz val="11"/>
        <color indexed="8"/>
        <rFont val="宋体"/>
        <family val="0"/>
      </rPr>
      <t>个站址对比论证工作</t>
    </r>
  </si>
  <si>
    <r>
      <rPr>
        <sz val="11"/>
        <color indexed="8"/>
        <rFont val="宋体"/>
        <family val="0"/>
      </rPr>
      <t>开展地勘、预可研等前期专题研究工作</t>
    </r>
  </si>
  <si>
    <r>
      <rPr>
        <sz val="11"/>
        <rFont val="宋体"/>
        <family val="0"/>
      </rPr>
      <t>风力发电</t>
    </r>
  </si>
  <si>
    <r>
      <rPr>
        <sz val="11"/>
        <color indexed="8"/>
        <rFont val="宋体"/>
        <family val="0"/>
      </rPr>
      <t>总装机容量</t>
    </r>
    <r>
      <rPr>
        <sz val="11"/>
        <color indexed="8"/>
        <rFont val="Times New Roman"/>
        <family val="1"/>
      </rPr>
      <t>30万千瓦，年发电量约6亿千瓦时</t>
    </r>
  </si>
  <si>
    <r>
      <rPr>
        <sz val="11"/>
        <color indexed="8"/>
        <rFont val="宋体"/>
        <family val="0"/>
      </rPr>
      <t>已完成测风塔安装并开展正常测风工作，完成风资源评估论证，编制开发建设初步实施方案报省能源局审查</t>
    </r>
  </si>
  <si>
    <r>
      <rPr>
        <sz val="11"/>
        <color indexed="8"/>
        <rFont val="宋体"/>
        <family val="0"/>
      </rPr>
      <t>根据省能源审查批复情况，力争开工建设一批风力发电项目</t>
    </r>
  </si>
  <si>
    <r>
      <rPr>
        <sz val="11"/>
        <rFont val="宋体"/>
        <family val="0"/>
      </rPr>
      <t>通江县风力发电</t>
    </r>
  </si>
  <si>
    <r>
      <t>45</t>
    </r>
    <r>
      <rPr>
        <sz val="11"/>
        <rFont val="宋体"/>
        <family val="0"/>
      </rPr>
      <t>万千瓦风力发电场</t>
    </r>
  </si>
  <si>
    <r>
      <rPr>
        <sz val="11"/>
        <rFont val="宋体"/>
        <family val="0"/>
      </rPr>
      <t>完成测风</t>
    </r>
  </si>
  <si>
    <r>
      <rPr>
        <sz val="11"/>
        <rFont val="宋体"/>
        <family val="0"/>
      </rPr>
      <t>新建</t>
    </r>
    <r>
      <rPr>
        <sz val="11"/>
        <rFont val="Times New Roman"/>
        <family val="1"/>
      </rPr>
      <t>29</t>
    </r>
    <r>
      <rPr>
        <sz val="11"/>
        <rFont val="宋体"/>
        <family val="0"/>
      </rPr>
      <t>万千瓦抽水蓄能电站一座</t>
    </r>
  </si>
  <si>
    <r>
      <rPr>
        <sz val="11"/>
        <rFont val="宋体"/>
        <family val="0"/>
      </rPr>
      <t>开展四川省中小型抽水蓄能规划争取工作</t>
    </r>
  </si>
  <si>
    <r>
      <rPr>
        <sz val="11"/>
        <rFont val="宋体"/>
        <family val="0"/>
      </rPr>
      <t>力争完成项目核准</t>
    </r>
  </si>
  <si>
    <r>
      <rPr>
        <b/>
        <sz val="11"/>
        <color indexed="8"/>
        <rFont val="宋体"/>
        <family val="0"/>
      </rPr>
      <t>三、民生及社会事业（</t>
    </r>
    <r>
      <rPr>
        <b/>
        <sz val="11"/>
        <color indexed="8"/>
        <rFont val="Times New Roman"/>
        <family val="1"/>
      </rPr>
      <t>1</t>
    </r>
    <r>
      <rPr>
        <b/>
        <sz val="11"/>
        <color indexed="8"/>
        <rFont val="宋体"/>
        <family val="0"/>
      </rPr>
      <t>个）</t>
    </r>
  </si>
  <si>
    <r>
      <rPr>
        <b/>
        <sz val="11"/>
        <rFont val="宋体"/>
        <family val="0"/>
      </rPr>
      <t>（一）教育（</t>
    </r>
    <r>
      <rPr>
        <b/>
        <sz val="11"/>
        <rFont val="Times New Roman"/>
        <family val="1"/>
      </rPr>
      <t>1</t>
    </r>
    <r>
      <rPr>
        <b/>
        <sz val="11"/>
        <rFont val="宋体"/>
        <family val="0"/>
      </rPr>
      <t>个）</t>
    </r>
  </si>
  <si>
    <r>
      <rPr>
        <sz val="11"/>
        <color indexed="8"/>
        <rFont val="宋体"/>
        <family val="0"/>
      </rPr>
      <t>恩阳区第二中学建设</t>
    </r>
  </si>
  <si>
    <r>
      <rPr>
        <sz val="11"/>
        <color indexed="8"/>
        <rFont val="宋体"/>
        <family val="0"/>
      </rPr>
      <t>占地</t>
    </r>
    <r>
      <rPr>
        <sz val="11"/>
        <color indexed="8"/>
        <rFont val="Times New Roman"/>
        <family val="1"/>
      </rPr>
      <t>141</t>
    </r>
    <r>
      <rPr>
        <sz val="11"/>
        <color indexed="8"/>
        <rFont val="宋体"/>
        <family val="0"/>
      </rPr>
      <t>亩，建筑面积</t>
    </r>
    <r>
      <rPr>
        <sz val="11"/>
        <color indexed="8"/>
        <rFont val="Times New Roman"/>
        <family val="1"/>
      </rPr>
      <t>38000</t>
    </r>
    <r>
      <rPr>
        <sz val="11"/>
        <color indexed="8"/>
        <rFont val="宋体"/>
        <family val="0"/>
      </rPr>
      <t>平方米，建教学楼、综合楼、学术报告厅，实验楼，师生食堂，师生宿舍，体育馆，运动场及附属设施，购置设施设备</t>
    </r>
  </si>
  <si>
    <r>
      <rPr>
        <sz val="11"/>
        <color indexed="8"/>
        <rFont val="宋体"/>
        <family val="0"/>
      </rPr>
      <t>编制建设方案、可研，制定项目实施方案及项目设计方案</t>
    </r>
  </si>
  <si>
    <r>
      <rPr>
        <sz val="11"/>
        <color indexed="8"/>
        <rFont val="宋体"/>
        <family val="0"/>
      </rPr>
      <t>完成各项前期工作</t>
    </r>
  </si>
  <si>
    <r>
      <rPr>
        <b/>
        <sz val="11"/>
        <color indexed="8"/>
        <rFont val="宋体"/>
        <family val="0"/>
      </rPr>
      <t>四、生态环保（</t>
    </r>
    <r>
      <rPr>
        <b/>
        <sz val="11"/>
        <color indexed="8"/>
        <rFont val="Times New Roman"/>
        <family val="1"/>
      </rPr>
      <t>1</t>
    </r>
    <r>
      <rPr>
        <b/>
        <sz val="11"/>
        <color indexed="8"/>
        <rFont val="宋体"/>
        <family val="0"/>
      </rPr>
      <t>个）</t>
    </r>
  </si>
  <si>
    <r>
      <rPr>
        <sz val="11"/>
        <color indexed="8"/>
        <rFont val="宋体"/>
        <family val="0"/>
      </rPr>
      <t>海绵城市建设</t>
    </r>
  </si>
  <si>
    <r>
      <rPr>
        <sz val="11"/>
        <color indexed="8"/>
        <rFont val="宋体"/>
        <family val="0"/>
      </rPr>
      <t>实施城市渗、蓄、排等海绵城市工程改造。</t>
    </r>
  </si>
  <si>
    <t>完成专项规划修订，开展省试点城市申报前期准备</t>
  </si>
  <si>
    <r>
      <rPr>
        <sz val="11"/>
        <color indexed="8"/>
        <rFont val="宋体"/>
        <family val="0"/>
      </rPr>
      <t>完成省级海绵城市试点，启动部分项目前期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</si>
</sst>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yyyy&quot;年&quot;m&quot;月&quot;;@"/>
    <numFmt numFmtId="180" formatCode="0.0%"/>
  </numFmts>
  <fonts count="83">
    <font>
      <sz val="12"/>
      <name val="宋体"/>
      <family val="0"/>
    </font>
    <font>
      <sz val="11"/>
      <name val="宋体"/>
      <family val="0"/>
    </font>
    <font>
      <b/>
      <sz val="11"/>
      <color indexed="8"/>
      <name val="Times New Roman"/>
      <family val="1"/>
    </font>
    <font>
      <sz val="11"/>
      <name val="Times New Roman"/>
      <family val="1"/>
    </font>
    <font>
      <sz val="11"/>
      <color indexed="8"/>
      <name val="Times New Roman"/>
      <family val="1"/>
    </font>
    <font>
      <b/>
      <sz val="11"/>
      <name val="宋体"/>
      <family val="0"/>
    </font>
    <font>
      <sz val="14"/>
      <color indexed="8"/>
      <name val="黑体"/>
      <family val="3"/>
    </font>
    <font>
      <sz val="24"/>
      <name val="方正小标宋_GBK"/>
      <family val="4"/>
    </font>
    <font>
      <sz val="24"/>
      <name val="Times New Roman"/>
      <family val="1"/>
    </font>
    <font>
      <b/>
      <sz val="11"/>
      <color indexed="8"/>
      <name val="宋体"/>
      <family val="0"/>
    </font>
    <font>
      <sz val="11"/>
      <color indexed="8"/>
      <name val="宋体"/>
      <family val="0"/>
    </font>
    <font>
      <b/>
      <sz val="11"/>
      <name val="Times New Roman"/>
      <family val="1"/>
    </font>
    <font>
      <sz val="12"/>
      <name val="Times New Roman"/>
      <family val="1"/>
    </font>
    <font>
      <sz val="11"/>
      <color indexed="10"/>
      <name val="Times New Roman"/>
      <family val="1"/>
    </font>
    <font>
      <sz val="12"/>
      <color indexed="8"/>
      <name val="Times New Roman"/>
      <family val="1"/>
    </font>
    <font>
      <b/>
      <sz val="11"/>
      <color indexed="10"/>
      <name val="Times New Roman"/>
      <family val="1"/>
    </font>
    <font>
      <sz val="14"/>
      <name val="黑体"/>
      <family val="3"/>
    </font>
    <font>
      <sz val="11"/>
      <name val="黑体"/>
      <family val="3"/>
    </font>
    <font>
      <b/>
      <sz val="12"/>
      <name val="Times New Roman"/>
      <family val="1"/>
    </font>
    <font>
      <sz val="12"/>
      <color indexed="10"/>
      <name val="Times New Roman"/>
      <family val="1"/>
    </font>
    <font>
      <sz val="10"/>
      <name val="Times New Roman"/>
      <family val="1"/>
    </font>
    <font>
      <sz val="11"/>
      <name val="方正仿宋_GBK"/>
      <family val="0"/>
    </font>
    <font>
      <sz val="10"/>
      <name val="宋体"/>
      <family val="0"/>
    </font>
    <font>
      <b/>
      <sz val="28"/>
      <name val="华文中宋"/>
      <family val="0"/>
    </font>
    <font>
      <sz val="14"/>
      <name val="华文中宋"/>
      <family val="0"/>
    </font>
    <font>
      <sz val="10"/>
      <name val="华文中宋"/>
      <family val="0"/>
    </font>
    <font>
      <b/>
      <sz val="20"/>
      <name val="宋体"/>
      <family val="0"/>
    </font>
    <font>
      <sz val="20"/>
      <name val="宋体"/>
      <family val="0"/>
    </font>
    <font>
      <sz val="14"/>
      <name val="宋体"/>
      <family val="0"/>
    </font>
    <font>
      <sz val="12"/>
      <name val="方正黑体_GBK"/>
      <family val="0"/>
    </font>
    <font>
      <b/>
      <sz val="12"/>
      <name val="方正仿宋_GBK"/>
      <family val="0"/>
    </font>
    <font>
      <sz val="12"/>
      <name val="方正仿宋_GBK"/>
      <family val="0"/>
    </font>
    <font>
      <b/>
      <sz val="28"/>
      <name val="方正小标宋_GBK"/>
      <family val="4"/>
    </font>
    <font>
      <sz val="14"/>
      <name val="方正仿宋_GBK"/>
      <family val="0"/>
    </font>
    <font>
      <sz val="20"/>
      <name val="方正黑体_GBK"/>
      <family val="0"/>
    </font>
    <font>
      <b/>
      <sz val="20"/>
      <name val="方正仿宋_GBK"/>
      <family val="0"/>
    </font>
    <font>
      <sz val="20"/>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24"/>
      <color indexed="8"/>
      <name val="方正小标宋_GBK"/>
      <family val="4"/>
    </font>
    <font>
      <sz val="11"/>
      <color indexed="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000000"/>
      <name val="宋体"/>
      <family val="0"/>
    </font>
    <font>
      <sz val="11"/>
      <color rgb="FF000000"/>
      <name val="宋体"/>
      <family val="0"/>
    </font>
    <font>
      <sz val="11"/>
      <color rgb="FF000000"/>
      <name val="Times New Roman"/>
      <family val="1"/>
    </font>
    <font>
      <sz val="11"/>
      <color theme="1"/>
      <name val="宋体"/>
      <family val="0"/>
    </font>
    <font>
      <sz val="11"/>
      <color theme="1"/>
      <name val="Times New Roman"/>
      <family val="1"/>
    </font>
    <font>
      <sz val="12"/>
      <color theme="1"/>
      <name val="Times New Roman"/>
      <family val="1"/>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4"/>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color indexed="63"/>
      </right>
      <top style="thin"/>
      <bottom style="thin"/>
      <diagonal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3" borderId="4" applyNumberFormat="0" applyAlignment="0" applyProtection="0"/>
    <xf numFmtId="0" fontId="67" fillId="4" borderId="5" applyNumberFormat="0" applyAlignment="0" applyProtection="0"/>
    <xf numFmtId="0" fontId="68" fillId="4" borderId="4" applyNumberFormat="0" applyAlignment="0" applyProtection="0"/>
    <xf numFmtId="0" fontId="69" fillId="5" borderId="6" applyNumberFormat="0" applyAlignment="0" applyProtection="0"/>
    <xf numFmtId="0" fontId="70" fillId="0" borderId="7" applyNumberFormat="0" applyFill="0" applyAlignment="0" applyProtection="0"/>
    <xf numFmtId="0" fontId="71" fillId="0" borderId="8"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0" fillId="0" borderId="0">
      <alignment vertical="center"/>
      <protection/>
    </xf>
    <xf numFmtId="0" fontId="54" fillId="0" borderId="0">
      <alignment/>
      <protection/>
    </xf>
  </cellStyleXfs>
  <cellXfs count="306">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33" borderId="0" xfId="0" applyFont="1" applyFill="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0" borderId="0" xfId="0" applyFont="1" applyAlignment="1" applyProtection="1">
      <alignment horizontal="center"/>
      <protection/>
    </xf>
    <xf numFmtId="0" fontId="7"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77" fillId="0" borderId="12" xfId="0" applyFont="1" applyBorder="1" applyAlignment="1" applyProtection="1">
      <alignment horizontal="left" vertical="center"/>
      <protection/>
    </xf>
    <xf numFmtId="0" fontId="2"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horizontal="left" vertical="center" wrapText="1"/>
      <protection/>
    </xf>
    <xf numFmtId="0" fontId="78"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protection/>
    </xf>
    <xf numFmtId="0" fontId="78"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79" fillId="0" borderId="10" xfId="0" applyFont="1" applyBorder="1" applyAlignment="1" applyProtection="1">
      <alignment horizontal="center" vertical="center" wrapText="1"/>
      <protection/>
    </xf>
    <xf numFmtId="0" fontId="2" fillId="0" borderId="1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3" fillId="0" borderId="10"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1" fillId="0" borderId="10" xfId="0" applyFont="1" applyBorder="1" applyAlignment="1" applyProtection="1">
      <alignment horizontal="center" vertical="center" wrapText="1"/>
      <protection/>
    </xf>
    <xf numFmtId="0" fontId="78" fillId="0" borderId="10" xfId="0" applyFont="1" applyFill="1" applyBorder="1" applyAlignment="1" applyProtection="1">
      <alignment horizontal="left" vertical="center" wrapText="1"/>
      <protection/>
    </xf>
    <xf numFmtId="0" fontId="79"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57" fontId="3" fillId="0" borderId="10" xfId="0" applyNumberFormat="1" applyFont="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77" fillId="0" borderId="12"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11"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176"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justify" vertical="center" wrapText="1"/>
      <protection/>
    </xf>
    <xf numFmtId="176" fontId="2" fillId="0" borderId="10" xfId="0" applyNumberFormat="1" applyFont="1" applyBorder="1" applyAlignment="1" applyProtection="1">
      <alignment horizontal="center" vertical="center"/>
      <protection/>
    </xf>
    <xf numFmtId="0" fontId="1" fillId="0" borderId="0" xfId="0" applyFont="1" applyAlignment="1" applyProtection="1">
      <alignment horizontal="center" vertical="center" wrapText="1"/>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12" fillId="0" borderId="0" xfId="0"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pplyProtection="1">
      <alignment vertical="center" wrapText="1"/>
      <protection/>
    </xf>
    <xf numFmtId="0" fontId="14" fillId="34" borderId="0" xfId="0" applyFont="1" applyFill="1" applyAlignment="1" applyProtection="1">
      <alignment horizontal="center" vertical="center"/>
      <protection/>
    </xf>
    <xf numFmtId="0" fontId="15" fillId="0" borderId="0" xfId="0" applyFont="1" applyAlignment="1" applyProtection="1">
      <alignment/>
      <protection/>
    </xf>
    <xf numFmtId="0" fontId="3" fillId="33" borderId="0" xfId="0" applyFont="1" applyFill="1" applyAlignment="1" applyProtection="1">
      <alignment/>
      <protection/>
    </xf>
    <xf numFmtId="0" fontId="3" fillId="0" borderId="0" xfId="0" applyFont="1" applyFill="1" applyAlignment="1" applyProtection="1">
      <alignment/>
      <protection/>
    </xf>
    <xf numFmtId="0" fontId="14" fillId="0" borderId="0" xfId="0" applyFont="1" applyFill="1" applyAlignment="1" applyProtection="1">
      <alignment horizontal="center" vertical="center"/>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12" fillId="0" borderId="0" xfId="0" applyFont="1" applyAlignment="1" applyProtection="1">
      <alignment horizontal="center" wrapText="1"/>
      <protection/>
    </xf>
    <xf numFmtId="0" fontId="16" fillId="0" borderId="0" xfId="0" applyFont="1" applyAlignment="1" applyProtection="1">
      <alignment horizontal="left"/>
      <protection/>
    </xf>
    <xf numFmtId="0" fontId="3"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17" fillId="0" borderId="11" xfId="0" applyFont="1" applyBorder="1" applyAlignment="1" applyProtection="1">
      <alignment horizontal="center" vertical="center" wrapText="1"/>
      <protection/>
    </xf>
    <xf numFmtId="0" fontId="5" fillId="0" borderId="12"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11" fillId="0" borderId="10" xfId="0" applyFont="1" applyBorder="1" applyAlignment="1" applyProtection="1">
      <alignment horizontal="center" vertical="center"/>
      <protection/>
    </xf>
    <xf numFmtId="0" fontId="11" fillId="0" borderId="12"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11" fillId="0" borderId="10" xfId="0" applyFont="1" applyBorder="1" applyAlignment="1" applyProtection="1">
      <alignment vertical="center"/>
      <protection/>
    </xf>
    <xf numFmtId="0" fontId="11" fillId="0" borderId="10" xfId="0" applyFont="1" applyBorder="1" applyAlignment="1" applyProtection="1">
      <alignment horizontal="left" vertical="center" wrapText="1"/>
      <protection/>
    </xf>
    <xf numFmtId="0" fontId="11" fillId="0" borderId="10" xfId="0" applyFont="1" applyBorder="1" applyAlignment="1" applyProtection="1">
      <alignment vertical="center" wrapText="1"/>
      <protection/>
    </xf>
    <xf numFmtId="0" fontId="79" fillId="0" borderId="10" xfId="0" applyFont="1" applyBorder="1" applyAlignment="1" applyProtection="1">
      <alignment horizontal="left" vertical="center" wrapText="1"/>
      <protection/>
    </xf>
    <xf numFmtId="176" fontId="4"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justify" vertical="center" wrapText="1"/>
      <protection/>
    </xf>
    <xf numFmtId="177" fontId="3" fillId="0" borderId="10"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1" fillId="0" borderId="10" xfId="0" applyFont="1" applyBorder="1" applyAlignment="1" applyProtection="1">
      <alignment vertical="center" wrapText="1"/>
      <protection/>
    </xf>
    <xf numFmtId="0" fontId="11" fillId="0" borderId="10" xfId="0" applyFont="1" applyBorder="1" applyAlignment="1" applyProtection="1">
      <alignment horizontal="left" vertical="center"/>
      <protection/>
    </xf>
    <xf numFmtId="0" fontId="3" fillId="0" borderId="10" xfId="0" applyFont="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3" fillId="0" borderId="10" xfId="0" applyFont="1" applyBorder="1" applyAlignment="1" applyProtection="1">
      <alignment horizontal="justify" vertical="center" wrapText="1"/>
      <protection/>
    </xf>
    <xf numFmtId="0" fontId="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left" vertical="center" wrapText="1"/>
      <protection/>
    </xf>
    <xf numFmtId="0" fontId="78" fillId="34" borderId="10" xfId="0" applyFont="1" applyFill="1" applyBorder="1" applyAlignment="1" applyProtection="1">
      <alignment horizontal="left" vertical="center" wrapText="1"/>
      <protection/>
    </xf>
    <xf numFmtId="0" fontId="4" fillId="34"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vertical="center" wrapText="1"/>
      <protection/>
    </xf>
    <xf numFmtId="0" fontId="4"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xf>
    <xf numFmtId="0" fontId="1" fillId="34" borderId="10" xfId="0" applyFont="1" applyFill="1" applyBorder="1" applyAlignment="1" applyProtection="1">
      <alignment vertical="center" wrapText="1"/>
      <protection/>
    </xf>
    <xf numFmtId="0" fontId="78" fillId="0" borderId="10" xfId="0" applyNumberFormat="1" applyFont="1" applyBorder="1" applyAlignment="1" applyProtection="1">
      <alignment horizontal="left" vertical="center" wrapText="1"/>
      <protection/>
    </xf>
    <xf numFmtId="9" fontId="3" fillId="0" borderId="10" xfId="0" applyNumberFormat="1" applyFont="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0" xfId="0" applyFont="1" applyAlignment="1" applyProtection="1">
      <alignment horizontal="center" wrapText="1"/>
      <protection/>
    </xf>
    <xf numFmtId="0" fontId="7"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10" xfId="0" applyFont="1" applyBorder="1" applyAlignment="1" applyProtection="1">
      <alignment/>
      <protection/>
    </xf>
    <xf numFmtId="0" fontId="3" fillId="0" borderId="10" xfId="0" applyFont="1" applyBorder="1" applyAlignment="1" applyProtection="1">
      <alignment horizontal="center" wrapText="1"/>
      <protection/>
    </xf>
    <xf numFmtId="0" fontId="3" fillId="0" borderId="12" xfId="0" applyFont="1" applyBorder="1" applyAlignment="1" applyProtection="1">
      <alignment horizontal="center" vertical="center" wrapText="1"/>
      <protection/>
    </xf>
    <xf numFmtId="0" fontId="11" fillId="0" borderId="10" xfId="0" applyFont="1" applyBorder="1" applyAlignment="1" applyProtection="1">
      <alignment/>
      <protection/>
    </xf>
    <xf numFmtId="0" fontId="11" fillId="0" borderId="10" xfId="0" applyFont="1" applyBorder="1" applyAlignment="1" applyProtection="1">
      <alignment horizontal="center" wrapText="1"/>
      <protection/>
    </xf>
    <xf numFmtId="0" fontId="18" fillId="0" borderId="10" xfId="0" applyFont="1" applyBorder="1" applyAlignment="1" applyProtection="1">
      <alignment/>
      <protection/>
    </xf>
    <xf numFmtId="0" fontId="18" fillId="0" borderId="10" xfId="0" applyFont="1" applyBorder="1" applyAlignment="1" applyProtection="1">
      <alignment horizontal="center" wrapText="1"/>
      <protection/>
    </xf>
    <xf numFmtId="0" fontId="18" fillId="0" borderId="0" xfId="0" applyFont="1" applyAlignment="1" applyProtection="1">
      <alignment/>
      <protection/>
    </xf>
    <xf numFmtId="0" fontId="12" fillId="0" borderId="10" xfId="0" applyFont="1" applyBorder="1" applyAlignment="1" applyProtection="1">
      <alignment/>
      <protection/>
    </xf>
    <xf numFmtId="0" fontId="12" fillId="0" borderId="10" xfId="0" applyFont="1" applyBorder="1" applyAlignment="1" applyProtection="1">
      <alignment horizontal="center" wrapText="1"/>
      <protection/>
    </xf>
    <xf numFmtId="0" fontId="78" fillId="0" borderId="10" xfId="0" applyFont="1" applyBorder="1" applyAlignment="1" applyProtection="1">
      <alignment horizontal="center" vertical="center" wrapText="1"/>
      <protection/>
    </xf>
    <xf numFmtId="0" fontId="80" fillId="0" borderId="10" xfId="0" applyNumberFormat="1" applyFont="1" applyFill="1" applyBorder="1" applyAlignment="1" applyProtection="1">
      <alignment horizontal="center" vertical="center" wrapText="1"/>
      <protection/>
    </xf>
    <xf numFmtId="0" fontId="79" fillId="0" borderId="10" xfId="0" applyNumberFormat="1" applyFont="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78" fillId="34" borderId="10" xfId="0"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xf>
    <xf numFmtId="0" fontId="78" fillId="34" borderId="10" xfId="0" applyFont="1" applyFill="1" applyBorder="1" applyAlignment="1" applyProtection="1">
      <alignment horizontal="center" vertical="center" wrapText="1"/>
      <protection/>
    </xf>
    <xf numFmtId="0" fontId="80" fillId="0" borderId="10" xfId="0" applyFont="1" applyFill="1" applyBorder="1" applyAlignment="1" applyProtection="1">
      <alignment horizontal="center" vertical="center" wrapText="1"/>
      <protection/>
    </xf>
    <xf numFmtId="0" fontId="19" fillId="0" borderId="0" xfId="0" applyFont="1" applyAlignment="1" applyProtection="1">
      <alignment/>
      <protection/>
    </xf>
    <xf numFmtId="0" fontId="3" fillId="0" borderId="12" xfId="0" applyFont="1" applyBorder="1" applyAlignment="1" applyProtection="1">
      <alignment horizontal="center" vertical="center"/>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justify" vertical="center"/>
      <protection/>
    </xf>
    <xf numFmtId="0" fontId="3" fillId="0" borderId="10" xfId="0" applyNumberFormat="1"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3" fillId="34" borderId="10" xfId="0" applyNumberFormat="1" applyFont="1" applyFill="1" applyBorder="1" applyAlignment="1" applyProtection="1">
      <alignment horizontal="center" vertical="center" wrapText="1"/>
      <protection/>
    </xf>
    <xf numFmtId="0" fontId="1" fillId="34" borderId="10" xfId="0" applyNumberFormat="1" applyFont="1" applyFill="1" applyBorder="1" applyAlignment="1" applyProtection="1">
      <alignment horizontal="left" vertical="center" wrapText="1"/>
      <protection locked="0"/>
    </xf>
    <xf numFmtId="0" fontId="3" fillId="0" borderId="10" xfId="0" applyNumberFormat="1" applyFont="1" applyBorder="1" applyAlignment="1" applyProtection="1">
      <alignment horizontal="center" vertical="center" wrapText="1"/>
      <protection/>
    </xf>
    <xf numFmtId="0" fontId="4" fillId="34" borderId="1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wrapText="1"/>
      <protection/>
    </xf>
    <xf numFmtId="0" fontId="1" fillId="34" borderId="1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protection/>
    </xf>
    <xf numFmtId="176" fontId="4" fillId="0" borderId="10" xfId="0" applyNumberFormat="1" applyFont="1" applyBorder="1" applyAlignment="1" applyProtection="1">
      <alignment horizontal="left" vertical="center" wrapText="1"/>
      <protection/>
    </xf>
    <xf numFmtId="178" fontId="3" fillId="0" borderId="10" xfId="0" applyNumberFormat="1" applyFont="1" applyBorder="1" applyAlignment="1" applyProtection="1">
      <alignment horizontal="left" vertical="center" wrapText="1"/>
      <protection/>
    </xf>
    <xf numFmtId="0" fontId="1" fillId="34" borderId="10" xfId="0" applyFont="1" applyFill="1" applyBorder="1" applyAlignment="1" applyProtection="1">
      <alignment horizontal="left" vertical="center" wrapText="1"/>
      <protection locked="0"/>
    </xf>
    <xf numFmtId="0" fontId="3" fillId="34" borderId="10"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xf>
    <xf numFmtId="0" fontId="11" fillId="0" borderId="14"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3" fillId="0" borderId="11"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11" fillId="0" borderId="11" xfId="0" applyFont="1" applyBorder="1" applyAlignment="1" applyProtection="1">
      <alignment horizontal="center" vertical="center" wrapText="1"/>
      <protection/>
    </xf>
    <xf numFmtId="0" fontId="5" fillId="0" borderId="17"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3" fillId="0" borderId="16"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11" fillId="0" borderId="16" xfId="0" applyFont="1" applyBorder="1" applyAlignment="1" applyProtection="1">
      <alignment horizontal="center" vertical="center" wrapText="1"/>
      <protection/>
    </xf>
    <xf numFmtId="0" fontId="11" fillId="0" borderId="17" xfId="0" applyFont="1" applyBorder="1" applyAlignment="1" applyProtection="1">
      <alignment horizontal="left" vertical="center"/>
      <protection/>
    </xf>
    <xf numFmtId="0" fontId="80" fillId="0" borderId="10" xfId="0" applyNumberFormat="1" applyFont="1" applyFill="1" applyBorder="1" applyAlignment="1" applyProtection="1">
      <alignment horizontal="left" vertical="center" wrapText="1"/>
      <protection/>
    </xf>
    <xf numFmtId="0" fontId="81" fillId="0" borderId="10" xfId="0" applyFont="1" applyFill="1" applyBorder="1" applyAlignment="1" applyProtection="1">
      <alignment horizontal="center" vertical="center" wrapText="1"/>
      <protection/>
    </xf>
    <xf numFmtId="0" fontId="81"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center" vertical="center" wrapText="1"/>
      <protection/>
    </xf>
    <xf numFmtId="0" fontId="4" fillId="34" borderId="10" xfId="0" applyFont="1" applyFill="1" applyBorder="1" applyAlignment="1" applyProtection="1">
      <alignment vertical="center" wrapText="1"/>
      <protection/>
    </xf>
    <xf numFmtId="0" fontId="4" fillId="34"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left" vertical="center" wrapText="1"/>
      <protection locked="0"/>
    </xf>
    <xf numFmtId="0" fontId="78" fillId="34"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xf>
    <xf numFmtId="0" fontId="12" fillId="33" borderId="0" xfId="0" applyFont="1" applyFill="1" applyAlignment="1" applyProtection="1">
      <alignment/>
      <protection/>
    </xf>
    <xf numFmtId="0" fontId="78" fillId="0"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xf>
    <xf numFmtId="0" fontId="21" fillId="0" borderId="0" xfId="0" applyFont="1" applyAlignment="1" applyProtection="1">
      <alignment/>
      <protection/>
    </xf>
    <xf numFmtId="0" fontId="1" fillId="0" borderId="0" xfId="0" applyFont="1" applyAlignment="1" applyProtection="1">
      <alignment/>
      <protection/>
    </xf>
    <xf numFmtId="0" fontId="10" fillId="0" borderId="0" xfId="0" applyFont="1" applyAlignment="1" applyProtection="1">
      <alignment vertical="center" wrapText="1"/>
      <protection/>
    </xf>
    <xf numFmtId="0" fontId="1"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vertical="center"/>
      <protection/>
    </xf>
    <xf numFmtId="0" fontId="3" fillId="0" borderId="0" xfId="0" applyFont="1" applyAlignment="1" applyProtection="1">
      <alignment wrapText="1"/>
      <protection/>
    </xf>
    <xf numFmtId="0" fontId="1" fillId="0" borderId="0" xfId="0" applyFont="1" applyFill="1" applyAlignment="1" applyProtection="1">
      <alignment/>
      <protection/>
    </xf>
    <xf numFmtId="0" fontId="76" fillId="0"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center" vertical="center"/>
      <protection/>
    </xf>
    <xf numFmtId="0" fontId="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0" borderId="10" xfId="0" applyFont="1" applyBorder="1" applyAlignment="1" applyProtection="1">
      <alignment horizontal="center"/>
      <protection/>
    </xf>
    <xf numFmtId="0" fontId="11" fillId="0" borderId="10" xfId="0" applyFont="1" applyBorder="1" applyAlignment="1" applyProtection="1">
      <alignment horizontal="center"/>
      <protection/>
    </xf>
    <xf numFmtId="49" fontId="1" fillId="0" borderId="10" xfId="0" applyNumberFormat="1" applyFont="1" applyBorder="1" applyAlignment="1" applyProtection="1">
      <alignment horizontal="left" vertical="center" wrapText="1"/>
      <protection/>
    </xf>
    <xf numFmtId="0" fontId="3" fillId="0" borderId="10" xfId="0" applyNumberFormat="1" applyFont="1" applyBorder="1" applyAlignment="1" applyProtection="1">
      <alignment horizontal="left" vertical="center" wrapText="1"/>
      <protection/>
    </xf>
    <xf numFmtId="0" fontId="1" fillId="0" borderId="10" xfId="0" applyNumberFormat="1" applyFont="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3" fillId="0" borderId="11"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1" fillId="0" borderId="11"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1" fillId="0" borderId="10" xfId="0" applyNumberFormat="1" applyFont="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176" fontId="3" fillId="0" borderId="10" xfId="0" applyNumberFormat="1" applyFont="1" applyBorder="1" applyAlignment="1" applyProtection="1">
      <alignment horizontal="center" vertical="center" wrapText="1"/>
      <protection/>
    </xf>
    <xf numFmtId="179" fontId="3" fillId="0" borderId="10" xfId="0" applyNumberFormat="1" applyFont="1" applyBorder="1" applyAlignment="1" applyProtection="1">
      <alignment horizontal="center" vertical="center" wrapText="1"/>
      <protection/>
    </xf>
    <xf numFmtId="0" fontId="81" fillId="0" borderId="10" xfId="0" applyFont="1" applyFill="1" applyBorder="1" applyAlignment="1" applyProtection="1">
      <alignment horizontal="left" vertical="center" wrapText="1"/>
      <protection/>
    </xf>
    <xf numFmtId="0" fontId="81" fillId="0" borderId="10" xfId="0" applyFont="1" applyFill="1" applyBorder="1" applyAlignment="1" applyProtection="1">
      <alignment horizontal="center" vertical="center" wrapText="1"/>
      <protection/>
    </xf>
    <xf numFmtId="0" fontId="80" fillId="0" borderId="10" xfId="0" applyFont="1" applyFill="1" applyBorder="1" applyAlignment="1" applyProtection="1">
      <alignment horizontal="left" vertical="center" wrapText="1"/>
      <protection/>
    </xf>
    <xf numFmtId="0" fontId="81" fillId="0" borderId="10" xfId="0"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4" borderId="10" xfId="0" applyFont="1" applyFill="1" applyBorder="1" applyAlignment="1" applyProtection="1">
      <alignment horizontal="left" vertical="center" wrapText="1"/>
      <protection locked="0"/>
    </xf>
    <xf numFmtId="0" fontId="3"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protection/>
    </xf>
    <xf numFmtId="0" fontId="1"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protection/>
    </xf>
    <xf numFmtId="0" fontId="1" fillId="0" borderId="13" xfId="0" applyFont="1" applyBorder="1" applyAlignment="1" applyProtection="1">
      <alignment horizontal="center" vertical="center" wrapText="1"/>
      <protection/>
    </xf>
    <xf numFmtId="0" fontId="1" fillId="0" borderId="10" xfId="64" applyFont="1" applyFill="1" applyBorder="1" applyAlignment="1">
      <alignment horizontal="center" vertical="center" wrapText="1"/>
      <protection/>
    </xf>
    <xf numFmtId="0" fontId="81" fillId="0" borderId="10" xfId="0" applyNumberFormat="1" applyFont="1" applyFill="1" applyBorder="1" applyAlignment="1" applyProtection="1">
      <alignment horizontal="left" vertical="center" wrapText="1"/>
      <protection/>
    </xf>
    <xf numFmtId="0" fontId="81" fillId="0" borderId="10" xfId="0" applyNumberFormat="1" applyFont="1" applyFill="1" applyBorder="1" applyAlignment="1" applyProtection="1">
      <alignment horizontal="center" vertical="center" wrapText="1"/>
      <protection/>
    </xf>
    <xf numFmtId="0" fontId="81" fillId="0" borderId="10" xfId="0" applyNumberFormat="1" applyFont="1" applyFill="1" applyBorder="1" applyAlignment="1" applyProtection="1">
      <alignment vertical="center" wrapText="1"/>
      <protection/>
    </xf>
    <xf numFmtId="49" fontId="3"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xf>
    <xf numFmtId="0" fontId="82" fillId="35" borderId="10" xfId="0" applyFont="1" applyFill="1" applyBorder="1" applyAlignment="1" applyProtection="1">
      <alignment horizontal="center" vertical="center" wrapText="1"/>
      <protection locked="0"/>
    </xf>
    <xf numFmtId="0" fontId="82" fillId="35"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left" vertical="center" wrapText="1"/>
      <protection/>
    </xf>
    <xf numFmtId="0" fontId="5" fillId="34" borderId="10" xfId="0" applyFont="1" applyFill="1" applyBorder="1" applyAlignment="1" applyProtection="1">
      <alignment horizontal="left" vertical="center" wrapText="1"/>
      <protection/>
    </xf>
    <xf numFmtId="0" fontId="1" fillId="34"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81" fillId="0" borderId="10" xfId="0" applyFont="1" applyFill="1" applyBorder="1" applyAlignment="1" applyProtection="1">
      <alignment horizontal="center" vertical="center"/>
      <protection/>
    </xf>
    <xf numFmtId="0" fontId="81" fillId="0" borderId="10" xfId="0" applyFont="1" applyFill="1" applyBorder="1" applyAlignment="1" applyProtection="1">
      <alignment horizontal="left" vertical="center"/>
      <protection/>
    </xf>
    <xf numFmtId="49" fontId="12" fillId="35" borderId="10" xfId="64" applyNumberFormat="1" applyFont="1" applyFill="1" applyBorder="1" applyAlignment="1">
      <alignment horizontal="center" vertical="center" wrapText="1"/>
      <protection/>
    </xf>
    <xf numFmtId="0" fontId="79" fillId="0" borderId="10" xfId="0" applyFont="1" applyFill="1" applyBorder="1" applyAlignment="1" applyProtection="1">
      <alignment vertical="center" wrapText="1"/>
      <protection/>
    </xf>
    <xf numFmtId="0" fontId="78" fillId="0" borderId="10" xfId="0" applyFont="1" applyFill="1" applyBorder="1" applyAlignment="1" applyProtection="1">
      <alignment vertical="center" wrapText="1"/>
      <protection/>
    </xf>
    <xf numFmtId="0" fontId="3" fillId="0" borderId="10" xfId="0" applyFont="1" applyFill="1" applyBorder="1" applyAlignment="1" applyProtection="1">
      <alignment/>
      <protection/>
    </xf>
    <xf numFmtId="0" fontId="3" fillId="0" borderId="10" xfId="0" applyFont="1" applyFill="1" applyBorder="1" applyAlignment="1" applyProtection="1">
      <alignment horizontal="center" vertical="center"/>
      <protection/>
    </xf>
    <xf numFmtId="0" fontId="3" fillId="34" borderId="10" xfId="0" applyFont="1" applyFill="1" applyBorder="1" applyAlignment="1" applyProtection="1">
      <alignment wrapText="1"/>
      <protection/>
    </xf>
    <xf numFmtId="0" fontId="3" fillId="0" borderId="12" xfId="0" applyFont="1" applyBorder="1" applyAlignment="1" applyProtection="1">
      <alignment horizontal="center" vertical="center"/>
      <protection/>
    </xf>
    <xf numFmtId="176" fontId="3" fillId="0" borderId="10" xfId="0" applyNumberFormat="1"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21" fillId="0" borderId="0" xfId="0" applyFont="1" applyAlignment="1" applyProtection="1">
      <alignment horizontal="center" vertical="center" wrapText="1"/>
      <protection/>
    </xf>
    <xf numFmtId="0" fontId="12" fillId="0" borderId="0" xfId="0" applyFont="1" applyAlignment="1" applyProtection="1">
      <alignment vertical="center" wrapText="1"/>
      <protection/>
    </xf>
    <xf numFmtId="0" fontId="22"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0" fillId="0" borderId="0" xfId="0" applyFont="1" applyAlignment="1" applyProtection="1">
      <alignment/>
      <protection/>
    </xf>
    <xf numFmtId="0" fontId="23" fillId="0" borderId="0" xfId="0" applyFont="1" applyAlignment="1" applyProtection="1">
      <alignment horizontal="center" vertical="center" wrapText="1"/>
      <protection/>
    </xf>
    <xf numFmtId="0" fontId="24" fillId="0" borderId="9" xfId="0" applyFont="1" applyBorder="1" applyAlignment="1" applyProtection="1">
      <alignment vertical="center" wrapText="1"/>
      <protection/>
    </xf>
    <xf numFmtId="0" fontId="25" fillId="0" borderId="0" xfId="0" applyFont="1" applyAlignment="1" applyProtection="1">
      <alignment horizontal="center" vertical="center" wrapText="1"/>
      <protection/>
    </xf>
    <xf numFmtId="0" fontId="24" fillId="0" borderId="0" xfId="0" applyFont="1" applyAlignment="1" applyProtection="1">
      <alignment horizontal="right" vertical="center" wrapText="1"/>
      <protection/>
    </xf>
    <xf numFmtId="0" fontId="26" fillId="0" borderId="12" xfId="0" applyFont="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0" fontId="26" fillId="0" borderId="13" xfId="0" applyFont="1" applyBorder="1" applyAlignment="1" applyProtection="1">
      <alignment horizontal="center" vertical="center" wrapText="1"/>
      <protection/>
    </xf>
    <xf numFmtId="176" fontId="26" fillId="0" borderId="10" xfId="0" applyNumberFormat="1"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176" fontId="27" fillId="0" borderId="10" xfId="0" applyNumberFormat="1" applyFont="1" applyBorder="1" applyAlignment="1" applyProtection="1">
      <alignment horizontal="center" vertical="center" wrapText="1"/>
      <protection/>
    </xf>
    <xf numFmtId="180" fontId="27" fillId="0" borderId="12" xfId="0" applyNumberFormat="1" applyFont="1" applyBorder="1" applyAlignment="1" applyProtection="1">
      <alignment horizontal="center" vertical="center" wrapText="1"/>
      <protection/>
    </xf>
    <xf numFmtId="10" fontId="27" fillId="0" borderId="10" xfId="0" applyNumberFormat="1"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176" fontId="27" fillId="0" borderId="19" xfId="0" applyNumberFormat="1" applyFont="1" applyBorder="1" applyAlignment="1" applyProtection="1">
      <alignment horizontal="center" vertical="center" wrapText="1"/>
      <protection/>
    </xf>
    <xf numFmtId="180" fontId="27" fillId="0" borderId="20" xfId="0" applyNumberFormat="1"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12"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8" fillId="0" borderId="0" xfId="0" applyFont="1" applyAlignment="1" applyProtection="1">
      <alignment horizontal="center" vertical="center"/>
      <protection/>
    </xf>
    <xf numFmtId="0" fontId="29" fillId="0" borderId="0" xfId="0" applyFont="1" applyAlignment="1" applyProtection="1">
      <alignment/>
      <protection/>
    </xf>
    <xf numFmtId="0" fontId="30" fillId="0" borderId="0" xfId="0" applyFont="1" applyAlignment="1" applyProtection="1">
      <alignment/>
      <protection/>
    </xf>
    <xf numFmtId="0" fontId="31" fillId="0" borderId="0" xfId="0" applyFont="1" applyAlignment="1" applyProtection="1">
      <alignment/>
      <protection/>
    </xf>
    <xf numFmtId="0" fontId="32" fillId="0" borderId="0" xfId="0" applyFont="1" applyAlignment="1" applyProtection="1">
      <alignment horizontal="center" vertical="center" wrapText="1"/>
      <protection/>
    </xf>
    <xf numFmtId="0" fontId="33" fillId="0" borderId="0" xfId="0" applyFont="1" applyAlignment="1" applyProtection="1">
      <alignment horizontal="right" vertical="center" wrapText="1"/>
      <protection/>
    </xf>
    <xf numFmtId="0" fontId="34" fillId="0" borderId="10" xfId="0" applyFont="1" applyBorder="1" applyAlignment="1" applyProtection="1">
      <alignment horizontal="center" vertical="center" wrapText="1"/>
      <protection/>
    </xf>
    <xf numFmtId="0" fontId="29" fillId="0" borderId="0" xfId="0" applyFont="1" applyAlignment="1" applyProtection="1">
      <alignment vertical="center" wrapText="1"/>
      <protection/>
    </xf>
    <xf numFmtId="0" fontId="35" fillId="0" borderId="10" xfId="0" applyFont="1" applyBorder="1" applyAlignment="1" applyProtection="1">
      <alignment horizontal="center" vertical="center" wrapText="1"/>
      <protection/>
    </xf>
    <xf numFmtId="176" fontId="35" fillId="0" borderId="10" xfId="0" applyNumberFormat="1" applyFont="1" applyBorder="1" applyAlignment="1" applyProtection="1">
      <alignment horizontal="center" vertical="center" wrapText="1"/>
      <protection/>
    </xf>
    <xf numFmtId="0" fontId="30" fillId="0" borderId="0" xfId="0" applyFont="1" applyAlignment="1" applyProtection="1">
      <alignment vertical="center" wrapText="1"/>
      <protection/>
    </xf>
    <xf numFmtId="0" fontId="36" fillId="0" borderId="10" xfId="0" applyFont="1" applyBorder="1" applyAlignment="1" applyProtection="1">
      <alignment horizontal="center" vertical="center" wrapText="1"/>
      <protection/>
    </xf>
    <xf numFmtId="176" fontId="36" fillId="0" borderId="10" xfId="0" applyNumberFormat="1" applyFont="1" applyBorder="1" applyAlignment="1" applyProtection="1">
      <alignment horizontal="center" vertical="center" wrapText="1"/>
      <protection/>
    </xf>
    <xf numFmtId="180" fontId="36" fillId="0" borderId="10" xfId="0" applyNumberFormat="1" applyFont="1" applyBorder="1" applyAlignment="1" applyProtection="1">
      <alignment horizontal="center" vertical="center" wrapText="1"/>
      <protection/>
    </xf>
    <xf numFmtId="10" fontId="36" fillId="0" borderId="10" xfId="0" applyNumberFormat="1" applyFont="1" applyBorder="1" applyAlignment="1" applyProtection="1">
      <alignment horizontal="center" vertical="center" wrapText="1"/>
      <protection/>
    </xf>
    <xf numFmtId="0" fontId="31" fillId="0" borderId="0" xfId="0" applyFont="1" applyAlignment="1" applyProtection="1">
      <alignment vertical="center" wrapText="1"/>
      <protection/>
    </xf>
    <xf numFmtId="176" fontId="36" fillId="0" borderId="19" xfId="0" applyNumberFormat="1" applyFont="1" applyBorder="1" applyAlignment="1" applyProtection="1">
      <alignment horizontal="center" vertical="center" wrapText="1"/>
      <protection/>
    </xf>
    <xf numFmtId="180" fontId="36" fillId="0" borderId="19" xfId="0" applyNumberFormat="1" applyFont="1" applyBorder="1" applyAlignment="1" applyProtection="1">
      <alignment horizontal="center"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left" vertical="center" wrapText="1"/>
      <protection/>
    </xf>
    <xf numFmtId="0" fontId="33" fillId="0" borderId="0" xfId="0" applyFont="1" applyAlignment="1" applyProtection="1">
      <alignment horizontal="left" vertical="center" wrapText="1"/>
      <protection/>
    </xf>
    <xf numFmtId="0" fontId="33" fillId="0" borderId="0" xfId="0" applyFont="1" applyAlignment="1" applyProtection="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3年_33" xfId="63"/>
    <cellStyle name="常规_四川省2011年重点项目建议计划表-新开工" xfId="64"/>
  </cellStyles>
  <dxfs count="3">
    <dxf>
      <border/>
    </dxf>
    <dxf>
      <fill>
        <patternFill patternType="solid">
          <fgColor indexed="65"/>
          <bgColor rgb="FFFF9900"/>
        </patternFill>
      </fill>
      <border/>
    </dxf>
    <dxf>
      <font>
        <b val="0"/>
        <i val="0"/>
        <u val="none"/>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22</xdr:row>
      <xdr:rowOff>0</xdr:rowOff>
    </xdr:from>
    <xdr:ext cx="76200" cy="9525"/>
    <xdr:sp fLocksText="0">
      <xdr:nvSpPr>
        <xdr:cNvPr id="1" name="TextBox 22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 name="TextBox 22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 name="TextBox 22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 name="TextBox 22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5" name="TextBox 230"/>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6" name="TextBox 23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7" name="TextBox 23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8" name="TextBox 23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9" name="TextBox 23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0" name="TextBox 23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1" name="TextBox 23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2" name="TextBox 23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3" name="TextBox 23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4" name="TextBox 23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5" name="TextBox 24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6" name="TextBox 24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17" name="TextBox 242"/>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8" name="TextBox 24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9" name="TextBox 24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0" name="TextBox 24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1" name="TextBox 24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2" name="TextBox 24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3" name="TextBox 24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4" name="TextBox 24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5" name="TextBox 25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6" name="TextBox 25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7" name="TextBox 25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8" name="TextBox 25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29" name="TextBox 254"/>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0" name="TextBox 25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1" name="TextBox 25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2" name="TextBox 25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3" name="TextBox 25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4" name="TextBox 25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5" name="TextBox 26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6" name="TextBox 26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7" name="TextBox 26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8" name="TextBox 26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9" name="TextBox 26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0" name="TextBox 26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41" name="TextBox 266"/>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2" name="TextBox 26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3" name="TextBox 26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4" name="TextBox 26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5" name="TextBox 27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6" name="TextBox 27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7" name="TextBox 27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8" name="TextBox 27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0" workbookViewId="0" topLeftCell="B20">
      <selection activeCell="F13" sqref="F13"/>
    </sheetView>
  </sheetViews>
  <sheetFormatPr defaultColWidth="9.00390625" defaultRowHeight="14.25"/>
  <cols>
    <col min="1" max="16384" width="8.75390625" style="262" bestFit="1" customWidth="1"/>
  </cols>
  <sheetData/>
  <sheetProtection/>
  <printOptions/>
  <pageMargins left="0.7499062639521802" right="0.7499062639521802" top="0.999874956025852" bottom="0.999874956025852" header="0.499937478012926" footer="0.499937478012926"/>
  <pageSetup orientation="portrait" paperSize="9"/>
</worksheet>
</file>

<file path=xl/worksheets/sheet2.xml><?xml version="1.0" encoding="utf-8"?>
<worksheet xmlns="http://schemas.openxmlformats.org/spreadsheetml/2006/main" xmlns:r="http://schemas.openxmlformats.org/officeDocument/2006/relationships">
  <dimension ref="A1:IV13"/>
  <sheetViews>
    <sheetView zoomScale="70" zoomScaleNormal="70" workbookViewId="0" topLeftCell="A4">
      <selection activeCell="A13" sqref="A13:F13"/>
    </sheetView>
  </sheetViews>
  <sheetFormatPr defaultColWidth="9.00390625" defaultRowHeight="14.25"/>
  <cols>
    <col min="1" max="1" width="13.625" style="259" bestFit="1" customWidth="1"/>
    <col min="2" max="2" width="27.125" style="261" bestFit="1" customWidth="1"/>
    <col min="3" max="5" width="28.625" style="261" bestFit="1" customWidth="1"/>
    <col min="6" max="6" width="18.00390625" style="261" bestFit="1" customWidth="1"/>
    <col min="7" max="7" width="18.125" style="261" bestFit="1" customWidth="1"/>
    <col min="8" max="8" width="9.00390625" style="259" customWidth="1"/>
    <col min="9" max="9" width="12.75390625" style="259" bestFit="1" customWidth="1"/>
    <col min="10" max="32" width="9.00390625" style="259" customWidth="1"/>
    <col min="33" max="254" width="8.75390625" style="259" bestFit="1" customWidth="1"/>
    <col min="255" max="16384" width="8.75390625" style="262" bestFit="1" customWidth="1"/>
  </cols>
  <sheetData>
    <row r="1" spans="1:7" ht="43.5" customHeight="1">
      <c r="A1" s="288" t="s">
        <v>0</v>
      </c>
      <c r="B1" s="288"/>
      <c r="C1" s="288"/>
      <c r="D1" s="288"/>
      <c r="E1" s="288"/>
      <c r="F1" s="288"/>
      <c r="G1" s="288"/>
    </row>
    <row r="2" spans="1:7" s="260" customFormat="1" ht="42.75" customHeight="1">
      <c r="A2" s="264"/>
      <c r="B2" s="264"/>
      <c r="C2" s="265"/>
      <c r="D2" s="265"/>
      <c r="E2" s="289" t="s">
        <v>1</v>
      </c>
      <c r="F2" s="289"/>
      <c r="G2" s="289"/>
    </row>
    <row r="3" spans="1:254" s="285" customFormat="1" ht="64.5" customHeight="1">
      <c r="A3" s="290" t="s">
        <v>2</v>
      </c>
      <c r="B3" s="290"/>
      <c r="C3" s="290" t="s">
        <v>3</v>
      </c>
      <c r="D3" s="290" t="s">
        <v>4</v>
      </c>
      <c r="E3" s="290" t="s">
        <v>5</v>
      </c>
      <c r="F3" s="290"/>
      <c r="G3" s="290" t="s">
        <v>6</v>
      </c>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c r="FA3" s="291"/>
      <c r="FB3" s="291"/>
      <c r="FC3" s="291"/>
      <c r="FD3" s="291"/>
      <c r="FE3" s="291"/>
      <c r="FF3" s="291"/>
      <c r="FG3" s="291"/>
      <c r="FH3" s="291"/>
      <c r="FI3" s="291"/>
      <c r="FJ3" s="291"/>
      <c r="FK3" s="291"/>
      <c r="FL3" s="291"/>
      <c r="FM3" s="291"/>
      <c r="FN3" s="291"/>
      <c r="FO3" s="291"/>
      <c r="FP3" s="291"/>
      <c r="FQ3" s="291"/>
      <c r="FR3" s="291"/>
      <c r="FS3" s="291"/>
      <c r="FT3" s="291"/>
      <c r="FU3" s="291"/>
      <c r="FV3" s="291"/>
      <c r="FW3" s="291"/>
      <c r="FX3" s="291"/>
      <c r="FY3" s="291"/>
      <c r="FZ3" s="291"/>
      <c r="GA3" s="291"/>
      <c r="GB3" s="291"/>
      <c r="GC3" s="291"/>
      <c r="GD3" s="291"/>
      <c r="GE3" s="291"/>
      <c r="GF3" s="291"/>
      <c r="GG3" s="291"/>
      <c r="GH3" s="291"/>
      <c r="GI3" s="291"/>
      <c r="GJ3" s="291"/>
      <c r="GK3" s="291"/>
      <c r="GL3" s="291"/>
      <c r="GM3" s="291"/>
      <c r="GN3" s="291"/>
      <c r="GO3" s="291"/>
      <c r="GP3" s="291"/>
      <c r="GQ3" s="291"/>
      <c r="GR3" s="291"/>
      <c r="GS3" s="291"/>
      <c r="GT3" s="291"/>
      <c r="GU3" s="291"/>
      <c r="GV3" s="291"/>
      <c r="GW3" s="291"/>
      <c r="GX3" s="291"/>
      <c r="GY3" s="291"/>
      <c r="GZ3" s="291"/>
      <c r="HA3" s="291"/>
      <c r="HB3" s="291"/>
      <c r="HC3" s="291"/>
      <c r="HD3" s="291"/>
      <c r="HE3" s="291"/>
      <c r="HF3" s="291"/>
      <c r="HG3" s="291"/>
      <c r="HH3" s="291"/>
      <c r="HI3" s="291"/>
      <c r="HJ3" s="291"/>
      <c r="HK3" s="291"/>
      <c r="HL3" s="291"/>
      <c r="HM3" s="291"/>
      <c r="HN3" s="291"/>
      <c r="HO3" s="291"/>
      <c r="HP3" s="291"/>
      <c r="HQ3" s="291"/>
      <c r="HR3" s="291"/>
      <c r="HS3" s="291"/>
      <c r="HT3" s="291"/>
      <c r="HU3" s="291"/>
      <c r="HV3" s="291"/>
      <c r="HW3" s="291"/>
      <c r="HX3" s="291"/>
      <c r="HY3" s="291"/>
      <c r="HZ3" s="291"/>
      <c r="IA3" s="291"/>
      <c r="IB3" s="291"/>
      <c r="IC3" s="291"/>
      <c r="ID3" s="291"/>
      <c r="IE3" s="291"/>
      <c r="IF3" s="291"/>
      <c r="IG3" s="291"/>
      <c r="IH3" s="291"/>
      <c r="II3" s="291"/>
      <c r="IJ3" s="291"/>
      <c r="IK3" s="291"/>
      <c r="IL3" s="291"/>
      <c r="IM3" s="291"/>
      <c r="IN3" s="291"/>
      <c r="IO3" s="291"/>
      <c r="IP3" s="291"/>
      <c r="IQ3" s="291"/>
      <c r="IR3" s="291"/>
      <c r="IS3" s="291"/>
      <c r="IT3" s="291"/>
    </row>
    <row r="4" spans="1:254" s="286" customFormat="1" ht="59.25" customHeight="1">
      <c r="A4" s="292" t="s">
        <v>7</v>
      </c>
      <c r="B4" s="292"/>
      <c r="C4" s="292">
        <v>290</v>
      </c>
      <c r="D4" s="293" t="e">
        <f>'开工'!E5/10000+#REF!/10000</f>
        <v>#REF!</v>
      </c>
      <c r="E4" s="293" t="e">
        <f>'开工'!F5/10000+#REF!/10000</f>
        <v>#REF!</v>
      </c>
      <c r="F4" s="292" t="s">
        <v>8</v>
      </c>
      <c r="G4" s="292"/>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c r="IN4" s="294"/>
      <c r="IO4" s="294"/>
      <c r="IP4" s="294"/>
      <c r="IQ4" s="294"/>
      <c r="IR4" s="294"/>
      <c r="IS4" s="294"/>
      <c r="IT4" s="294"/>
    </row>
    <row r="5" spans="1:254" s="287" customFormat="1" ht="58.5" customHeight="1">
      <c r="A5" s="295" t="s">
        <v>9</v>
      </c>
      <c r="B5" s="295" t="s">
        <v>10</v>
      </c>
      <c r="C5" s="295">
        <v>127</v>
      </c>
      <c r="D5" s="296" t="e">
        <f>'开工'!E6/10000+#REF!/10000</f>
        <v>#REF!</v>
      </c>
      <c r="E5" s="296" t="e">
        <f>'开工'!F6/10000+#REF!/10000</f>
        <v>#REF!</v>
      </c>
      <c r="F5" s="297" t="e">
        <f>E5/E4-0.001</f>
        <v>#REF!</v>
      </c>
      <c r="G5" s="298"/>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299"/>
      <c r="DY5" s="299"/>
      <c r="DZ5" s="299"/>
      <c r="EA5" s="299"/>
      <c r="EB5" s="299"/>
      <c r="EC5" s="299"/>
      <c r="ED5" s="299"/>
      <c r="EE5" s="299"/>
      <c r="EF5" s="299"/>
      <c r="EG5" s="299"/>
      <c r="EH5" s="299"/>
      <c r="EI5" s="299"/>
      <c r="EJ5" s="299"/>
      <c r="EK5" s="299"/>
      <c r="EL5" s="299"/>
      <c r="EM5" s="299"/>
      <c r="EN5" s="299"/>
      <c r="EO5" s="299"/>
      <c r="EP5" s="299"/>
      <c r="EQ5" s="299"/>
      <c r="ER5" s="299"/>
      <c r="ES5" s="299"/>
      <c r="ET5" s="299"/>
      <c r="EU5" s="299"/>
      <c r="EV5" s="299"/>
      <c r="EW5" s="299"/>
      <c r="EX5" s="299"/>
      <c r="EY5" s="299"/>
      <c r="EZ5" s="299"/>
      <c r="FA5" s="299"/>
      <c r="FB5" s="299"/>
      <c r="FC5" s="299"/>
      <c r="FD5" s="299"/>
      <c r="FE5" s="299"/>
      <c r="FF5" s="299"/>
      <c r="FG5" s="299"/>
      <c r="FH5" s="299"/>
      <c r="FI5" s="299"/>
      <c r="FJ5" s="299"/>
      <c r="FK5" s="299"/>
      <c r="FL5" s="299"/>
      <c r="FM5" s="299"/>
      <c r="FN5" s="299"/>
      <c r="FO5" s="299"/>
      <c r="FP5" s="299"/>
      <c r="FQ5" s="299"/>
      <c r="FR5" s="299"/>
      <c r="FS5" s="299"/>
      <c r="FT5" s="299"/>
      <c r="FU5" s="299"/>
      <c r="FV5" s="299"/>
      <c r="FW5" s="299"/>
      <c r="FX5" s="299"/>
      <c r="FY5" s="299"/>
      <c r="FZ5" s="299"/>
      <c r="GA5" s="299"/>
      <c r="GB5" s="299"/>
      <c r="GC5" s="299"/>
      <c r="GD5" s="299"/>
      <c r="GE5" s="299"/>
      <c r="GF5" s="299"/>
      <c r="GG5" s="299"/>
      <c r="GH5" s="299"/>
      <c r="GI5" s="299"/>
      <c r="GJ5" s="299"/>
      <c r="GK5" s="299"/>
      <c r="GL5" s="299"/>
      <c r="GM5" s="299"/>
      <c r="GN5" s="299"/>
      <c r="GO5" s="299"/>
      <c r="GP5" s="299"/>
      <c r="GQ5" s="299"/>
      <c r="GR5" s="299"/>
      <c r="GS5" s="299"/>
      <c r="GT5" s="299"/>
      <c r="GU5" s="299"/>
      <c r="GV5" s="299"/>
      <c r="GW5" s="299"/>
      <c r="GX5" s="299"/>
      <c r="GY5" s="299"/>
      <c r="GZ5" s="299"/>
      <c r="HA5" s="299"/>
      <c r="HB5" s="299"/>
      <c r="HC5" s="299"/>
      <c r="HD5" s="299"/>
      <c r="HE5" s="299"/>
      <c r="HF5" s="299"/>
      <c r="HG5" s="299"/>
      <c r="HH5" s="299"/>
      <c r="HI5" s="299"/>
      <c r="HJ5" s="299"/>
      <c r="HK5" s="299"/>
      <c r="HL5" s="299"/>
      <c r="HM5" s="299"/>
      <c r="HN5" s="299"/>
      <c r="HO5" s="299"/>
      <c r="HP5" s="299"/>
      <c r="HQ5" s="299"/>
      <c r="HR5" s="299"/>
      <c r="HS5" s="299"/>
      <c r="HT5" s="299"/>
      <c r="HU5" s="299"/>
      <c r="HV5" s="299"/>
      <c r="HW5" s="299"/>
      <c r="HX5" s="299"/>
      <c r="HY5" s="299"/>
      <c r="HZ5" s="299"/>
      <c r="IA5" s="299"/>
      <c r="IB5" s="299"/>
      <c r="IC5" s="299"/>
      <c r="ID5" s="299"/>
      <c r="IE5" s="299"/>
      <c r="IF5" s="299"/>
      <c r="IG5" s="299"/>
      <c r="IH5" s="299"/>
      <c r="II5" s="299"/>
      <c r="IJ5" s="299"/>
      <c r="IK5" s="299"/>
      <c r="IL5" s="299"/>
      <c r="IM5" s="299"/>
      <c r="IN5" s="299"/>
      <c r="IO5" s="299"/>
      <c r="IP5" s="299"/>
      <c r="IQ5" s="299"/>
      <c r="IR5" s="299"/>
      <c r="IS5" s="299"/>
      <c r="IT5" s="299"/>
    </row>
    <row r="6" spans="1:254" s="287" customFormat="1" ht="58.5" customHeight="1">
      <c r="A6" s="295"/>
      <c r="B6" s="295" t="s">
        <v>11</v>
      </c>
      <c r="C6" s="295">
        <v>110</v>
      </c>
      <c r="D6" s="296" t="e">
        <f>'开工'!E63/10000+#REF!/10000</f>
        <v>#REF!</v>
      </c>
      <c r="E6" s="296" t="e">
        <f>'开工'!F63/10000+#REF!/10000</f>
        <v>#REF!</v>
      </c>
      <c r="F6" s="297" t="e">
        <f>E6/E4</f>
        <v>#REF!</v>
      </c>
      <c r="G6" s="298"/>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c r="IS6" s="299"/>
      <c r="IT6" s="299"/>
    </row>
    <row r="7" spans="1:254" s="287" customFormat="1" ht="58.5" customHeight="1">
      <c r="A7" s="295"/>
      <c r="B7" s="295" t="s">
        <v>12</v>
      </c>
      <c r="C7" s="295">
        <v>53</v>
      </c>
      <c r="D7" s="296" t="e">
        <f>'开工'!E136/10000+#REF!/10000</f>
        <v>#REF!</v>
      </c>
      <c r="E7" s="296" t="e">
        <f>'开工'!F136/10000+#REF!/10000</f>
        <v>#REF!</v>
      </c>
      <c r="F7" s="297" t="e">
        <f>E7/E4</f>
        <v>#REF!</v>
      </c>
      <c r="G7" s="298"/>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c r="EE7" s="299"/>
      <c r="EF7" s="299"/>
      <c r="EG7" s="299"/>
      <c r="EH7" s="299"/>
      <c r="EI7" s="299"/>
      <c r="EJ7" s="299"/>
      <c r="EK7" s="299"/>
      <c r="EL7" s="299"/>
      <c r="EM7" s="299"/>
      <c r="EN7" s="299"/>
      <c r="EO7" s="299"/>
      <c r="EP7" s="299"/>
      <c r="EQ7" s="299"/>
      <c r="ER7" s="299"/>
      <c r="ES7" s="299"/>
      <c r="ET7" s="299"/>
      <c r="EU7" s="299"/>
      <c r="EV7" s="299"/>
      <c r="EW7" s="299"/>
      <c r="EX7" s="299"/>
      <c r="EY7" s="299"/>
      <c r="EZ7" s="299"/>
      <c r="FA7" s="299"/>
      <c r="FB7" s="299"/>
      <c r="FC7" s="299"/>
      <c r="FD7" s="299"/>
      <c r="FE7" s="299"/>
      <c r="FF7" s="299"/>
      <c r="FG7" s="299"/>
      <c r="FH7" s="299"/>
      <c r="FI7" s="299"/>
      <c r="FJ7" s="299"/>
      <c r="FK7" s="299"/>
      <c r="FL7" s="299"/>
      <c r="FM7" s="299"/>
      <c r="FN7" s="299"/>
      <c r="FO7" s="299"/>
      <c r="FP7" s="299"/>
      <c r="FQ7" s="299"/>
      <c r="FR7" s="299"/>
      <c r="FS7" s="299"/>
      <c r="FT7" s="299"/>
      <c r="FU7" s="299"/>
      <c r="FV7" s="299"/>
      <c r="FW7" s="299"/>
      <c r="FX7" s="299"/>
      <c r="FY7" s="299"/>
      <c r="FZ7" s="299"/>
      <c r="GA7" s="299"/>
      <c r="GB7" s="299"/>
      <c r="GC7" s="299"/>
      <c r="GD7" s="299"/>
      <c r="GE7" s="299"/>
      <c r="GF7" s="299"/>
      <c r="GG7" s="299"/>
      <c r="GH7" s="299"/>
      <c r="GI7" s="299"/>
      <c r="GJ7" s="299"/>
      <c r="GK7" s="299"/>
      <c r="GL7" s="299"/>
      <c r="GM7" s="299"/>
      <c r="GN7" s="299"/>
      <c r="GO7" s="299"/>
      <c r="GP7" s="299"/>
      <c r="GQ7" s="299"/>
      <c r="GR7" s="299"/>
      <c r="GS7" s="299"/>
      <c r="GT7" s="299"/>
      <c r="GU7" s="299"/>
      <c r="GV7" s="299"/>
      <c r="GW7" s="299"/>
      <c r="GX7" s="299"/>
      <c r="GY7" s="299"/>
      <c r="GZ7" s="299"/>
      <c r="HA7" s="299"/>
      <c r="HB7" s="299"/>
      <c r="HC7" s="299"/>
      <c r="HD7" s="299"/>
      <c r="HE7" s="299"/>
      <c r="HF7" s="299"/>
      <c r="HG7" s="299"/>
      <c r="HH7" s="299"/>
      <c r="HI7" s="299"/>
      <c r="HJ7" s="299"/>
      <c r="HK7" s="299"/>
      <c r="HL7" s="299"/>
      <c r="HM7" s="299"/>
      <c r="HN7" s="299"/>
      <c r="HO7" s="299"/>
      <c r="HP7" s="299"/>
      <c r="HQ7" s="299"/>
      <c r="HR7" s="299"/>
      <c r="HS7" s="299"/>
      <c r="HT7" s="299"/>
      <c r="HU7" s="299"/>
      <c r="HV7" s="299"/>
      <c r="HW7" s="299"/>
      <c r="HX7" s="299"/>
      <c r="HY7" s="299"/>
      <c r="HZ7" s="299"/>
      <c r="IA7" s="299"/>
      <c r="IB7" s="299"/>
      <c r="IC7" s="299"/>
      <c r="ID7" s="299"/>
      <c r="IE7" s="299"/>
      <c r="IF7" s="299"/>
      <c r="IG7" s="299"/>
      <c r="IH7" s="299"/>
      <c r="II7" s="299"/>
      <c r="IJ7" s="299"/>
      <c r="IK7" s="299"/>
      <c r="IL7" s="299"/>
      <c r="IM7" s="299"/>
      <c r="IN7" s="299"/>
      <c r="IO7" s="299"/>
      <c r="IP7" s="299"/>
      <c r="IQ7" s="299"/>
      <c r="IR7" s="299"/>
      <c r="IS7" s="299"/>
      <c r="IT7" s="299"/>
    </row>
    <row r="8" spans="1:254" s="287" customFormat="1" ht="58.5" customHeight="1">
      <c r="A8" s="295" t="s">
        <v>13</v>
      </c>
      <c r="B8" s="295" t="s">
        <v>14</v>
      </c>
      <c r="C8" s="295">
        <v>129</v>
      </c>
      <c r="D8" s="296" t="e">
        <f>#REF!/10000</f>
        <v>#REF!</v>
      </c>
      <c r="E8" s="296" t="e">
        <f>#REF!/10000</f>
        <v>#REF!</v>
      </c>
      <c r="F8" s="297" t="e">
        <f>E8/E4</f>
        <v>#REF!</v>
      </c>
      <c r="G8" s="298"/>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s="299"/>
      <c r="EN8" s="299"/>
      <c r="EO8" s="299"/>
      <c r="EP8" s="299"/>
      <c r="EQ8" s="299"/>
      <c r="ER8" s="299"/>
      <c r="ES8" s="299"/>
      <c r="ET8" s="299"/>
      <c r="EU8" s="299"/>
      <c r="EV8" s="299"/>
      <c r="EW8" s="299"/>
      <c r="EX8" s="299"/>
      <c r="EY8" s="299"/>
      <c r="EZ8" s="299"/>
      <c r="FA8" s="299"/>
      <c r="FB8" s="299"/>
      <c r="FC8" s="299"/>
      <c r="FD8" s="299"/>
      <c r="FE8" s="299"/>
      <c r="FF8" s="299"/>
      <c r="FG8" s="299"/>
      <c r="FH8" s="299"/>
      <c r="FI8" s="299"/>
      <c r="FJ8" s="299"/>
      <c r="FK8" s="299"/>
      <c r="FL8" s="299"/>
      <c r="FM8" s="299"/>
      <c r="FN8" s="299"/>
      <c r="FO8" s="299"/>
      <c r="FP8" s="299"/>
      <c r="FQ8" s="299"/>
      <c r="FR8" s="299"/>
      <c r="FS8" s="299"/>
      <c r="FT8" s="299"/>
      <c r="FU8" s="299"/>
      <c r="FV8" s="299"/>
      <c r="FW8" s="299"/>
      <c r="FX8" s="299"/>
      <c r="FY8" s="299"/>
      <c r="FZ8" s="299"/>
      <c r="GA8" s="299"/>
      <c r="GB8" s="299"/>
      <c r="GC8" s="299"/>
      <c r="GD8" s="299"/>
      <c r="GE8" s="299"/>
      <c r="GF8" s="299"/>
      <c r="GG8" s="299"/>
      <c r="GH8" s="299"/>
      <c r="GI8" s="299"/>
      <c r="GJ8" s="299"/>
      <c r="GK8" s="299"/>
      <c r="GL8" s="299"/>
      <c r="GM8" s="299"/>
      <c r="GN8" s="299"/>
      <c r="GO8" s="299"/>
      <c r="GP8" s="299"/>
      <c r="GQ8" s="299"/>
      <c r="GR8" s="299"/>
      <c r="GS8" s="299"/>
      <c r="GT8" s="299"/>
      <c r="GU8" s="299"/>
      <c r="GV8" s="299"/>
      <c r="GW8" s="299"/>
      <c r="GX8" s="299"/>
      <c r="GY8" s="299"/>
      <c r="GZ8" s="299"/>
      <c r="HA8" s="299"/>
      <c r="HB8" s="299"/>
      <c r="HC8" s="299"/>
      <c r="HD8" s="299"/>
      <c r="HE8" s="299"/>
      <c r="HF8" s="299"/>
      <c r="HG8" s="299"/>
      <c r="HH8" s="299"/>
      <c r="HI8" s="299"/>
      <c r="HJ8" s="299"/>
      <c r="HK8" s="299"/>
      <c r="HL8" s="299"/>
      <c r="HM8" s="299"/>
      <c r="HN8" s="299"/>
      <c r="HO8" s="299"/>
      <c r="HP8" s="299"/>
      <c r="HQ8" s="299"/>
      <c r="HR8" s="299"/>
      <c r="HS8" s="299"/>
      <c r="HT8" s="299"/>
      <c r="HU8" s="299"/>
      <c r="HV8" s="299"/>
      <c r="HW8" s="299"/>
      <c r="HX8" s="299"/>
      <c r="HY8" s="299"/>
      <c r="HZ8" s="299"/>
      <c r="IA8" s="299"/>
      <c r="IB8" s="299"/>
      <c r="IC8" s="299"/>
      <c r="ID8" s="299"/>
      <c r="IE8" s="299"/>
      <c r="IF8" s="299"/>
      <c r="IG8" s="299"/>
      <c r="IH8" s="299"/>
      <c r="II8" s="299"/>
      <c r="IJ8" s="299"/>
      <c r="IK8" s="299"/>
      <c r="IL8" s="299"/>
      <c r="IM8" s="299"/>
      <c r="IN8" s="299"/>
      <c r="IO8" s="299"/>
      <c r="IP8" s="299"/>
      <c r="IQ8" s="299"/>
      <c r="IR8" s="299"/>
      <c r="IS8" s="299"/>
      <c r="IT8" s="299"/>
    </row>
    <row r="9" spans="1:254" s="287" customFormat="1" ht="58.5" customHeight="1">
      <c r="A9" s="295"/>
      <c r="B9" s="295" t="s">
        <v>15</v>
      </c>
      <c r="C9" s="295">
        <v>154</v>
      </c>
      <c r="D9" s="296">
        <f>'开工'!E5/10000</f>
        <v>1033.101</v>
      </c>
      <c r="E9" s="296">
        <f>'开工'!F5/10000</f>
        <v>386.5132</v>
      </c>
      <c r="F9" s="297" t="e">
        <f>E9/E4</f>
        <v>#REF!</v>
      </c>
      <c r="G9" s="298"/>
      <c r="H9" s="299"/>
      <c r="I9" s="299"/>
      <c r="J9" s="299">
        <f>C9/C4</f>
        <v>0.5310344827586206</v>
      </c>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299"/>
      <c r="DG9" s="299"/>
      <c r="DH9" s="299"/>
      <c r="DI9" s="299"/>
      <c r="DJ9" s="299"/>
      <c r="DK9" s="299"/>
      <c r="DL9" s="299"/>
      <c r="DM9" s="299"/>
      <c r="DN9" s="299"/>
      <c r="DO9" s="299"/>
      <c r="DP9" s="299"/>
      <c r="DQ9" s="299"/>
      <c r="DR9" s="299"/>
      <c r="DS9" s="299"/>
      <c r="DT9" s="299"/>
      <c r="DU9" s="299"/>
      <c r="DV9" s="299"/>
      <c r="DW9" s="299"/>
      <c r="DX9" s="299"/>
      <c r="DY9" s="299"/>
      <c r="DZ9" s="299"/>
      <c r="EA9" s="299"/>
      <c r="EB9" s="299"/>
      <c r="EC9" s="299"/>
      <c r="ED9" s="299"/>
      <c r="EE9" s="299"/>
      <c r="EF9" s="299"/>
      <c r="EG9" s="299"/>
      <c r="EH9" s="299"/>
      <c r="EI9" s="299"/>
      <c r="EJ9" s="299"/>
      <c r="EK9" s="299"/>
      <c r="EL9" s="299"/>
      <c r="EM9" s="299"/>
      <c r="EN9" s="299"/>
      <c r="EO9" s="299"/>
      <c r="EP9" s="299"/>
      <c r="EQ9" s="299"/>
      <c r="ER9" s="299"/>
      <c r="ES9" s="299"/>
      <c r="ET9" s="299"/>
      <c r="EU9" s="299"/>
      <c r="EV9" s="299"/>
      <c r="EW9" s="299"/>
      <c r="EX9" s="299"/>
      <c r="EY9" s="299"/>
      <c r="EZ9" s="299"/>
      <c r="FA9" s="299"/>
      <c r="FB9" s="299"/>
      <c r="FC9" s="299"/>
      <c r="FD9" s="299"/>
      <c r="FE9" s="299"/>
      <c r="FF9" s="299"/>
      <c r="FG9" s="299"/>
      <c r="FH9" s="299"/>
      <c r="FI9" s="299"/>
      <c r="FJ9" s="299"/>
      <c r="FK9" s="299"/>
      <c r="FL9" s="299"/>
      <c r="FM9" s="299"/>
      <c r="FN9" s="299"/>
      <c r="FO9" s="299"/>
      <c r="FP9" s="299"/>
      <c r="FQ9" s="299"/>
      <c r="FR9" s="299"/>
      <c r="FS9" s="299"/>
      <c r="FT9" s="299"/>
      <c r="FU9" s="299"/>
      <c r="FV9" s="299"/>
      <c r="FW9" s="299"/>
      <c r="FX9" s="299"/>
      <c r="FY9" s="299"/>
      <c r="FZ9" s="299"/>
      <c r="GA9" s="299"/>
      <c r="GB9" s="299"/>
      <c r="GC9" s="299"/>
      <c r="GD9" s="299"/>
      <c r="GE9" s="299"/>
      <c r="GF9" s="299"/>
      <c r="GG9" s="299"/>
      <c r="GH9" s="299"/>
      <c r="GI9" s="299"/>
      <c r="GJ9" s="299"/>
      <c r="GK9" s="299"/>
      <c r="GL9" s="299"/>
      <c r="GM9" s="299"/>
      <c r="GN9" s="299"/>
      <c r="GO9" s="299"/>
      <c r="GP9" s="299"/>
      <c r="GQ9" s="299"/>
      <c r="GR9" s="299"/>
      <c r="GS9" s="299"/>
      <c r="GT9" s="299"/>
      <c r="GU9" s="299"/>
      <c r="GV9" s="299"/>
      <c r="GW9" s="299"/>
      <c r="GX9" s="299"/>
      <c r="GY9" s="299"/>
      <c r="GZ9" s="299"/>
      <c r="HA9" s="299"/>
      <c r="HB9" s="299"/>
      <c r="HC9" s="299"/>
      <c r="HD9" s="299"/>
      <c r="HE9" s="299"/>
      <c r="HF9" s="299"/>
      <c r="HG9" s="299"/>
      <c r="HH9" s="299"/>
      <c r="HI9" s="299"/>
      <c r="HJ9" s="299"/>
      <c r="HK9" s="299"/>
      <c r="HL9" s="299"/>
      <c r="HM9" s="299"/>
      <c r="HN9" s="299"/>
      <c r="HO9" s="299"/>
      <c r="HP9" s="299"/>
      <c r="HQ9" s="299"/>
      <c r="HR9" s="299"/>
      <c r="HS9" s="299"/>
      <c r="HT9" s="299"/>
      <c r="HU9" s="299"/>
      <c r="HV9" s="299"/>
      <c r="HW9" s="299"/>
      <c r="HX9" s="299"/>
      <c r="HY9" s="299"/>
      <c r="HZ9" s="299"/>
      <c r="IA9" s="299"/>
      <c r="IB9" s="299"/>
      <c r="IC9" s="299"/>
      <c r="ID9" s="299"/>
      <c r="IE9" s="299"/>
      <c r="IF9" s="299"/>
      <c r="IG9" s="299"/>
      <c r="IH9" s="299"/>
      <c r="II9" s="299"/>
      <c r="IJ9" s="299"/>
      <c r="IK9" s="299"/>
      <c r="IL9" s="299"/>
      <c r="IM9" s="299"/>
      <c r="IN9" s="299"/>
      <c r="IO9" s="299"/>
      <c r="IP9" s="299"/>
      <c r="IQ9" s="299"/>
      <c r="IR9" s="299"/>
      <c r="IS9" s="299"/>
      <c r="IT9" s="299"/>
    </row>
    <row r="10" spans="1:254" s="287" customFormat="1" ht="58.5" customHeight="1">
      <c r="A10" s="295"/>
      <c r="B10" s="295" t="s">
        <v>16</v>
      </c>
      <c r="C10" s="295">
        <v>7</v>
      </c>
      <c r="D10" s="300"/>
      <c r="E10" s="300"/>
      <c r="F10" s="301"/>
      <c r="G10" s="298"/>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c r="IS10" s="299"/>
      <c r="IT10" s="299"/>
    </row>
    <row r="11" spans="1:254" s="287" customFormat="1" ht="10.5" customHeight="1">
      <c r="A11" s="299"/>
      <c r="B11" s="302"/>
      <c r="C11" s="302"/>
      <c r="D11" s="302"/>
      <c r="E11" s="302"/>
      <c r="F11" s="302"/>
      <c r="G11" s="302"/>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FQ11" s="299"/>
      <c r="FR11" s="299"/>
      <c r="FS11" s="299"/>
      <c r="FT11" s="299"/>
      <c r="FU11" s="299"/>
      <c r="FV11" s="299"/>
      <c r="FW11" s="299"/>
      <c r="FX11" s="299"/>
      <c r="FY11" s="299"/>
      <c r="FZ11" s="299"/>
      <c r="GA11" s="299"/>
      <c r="GB11" s="299"/>
      <c r="GC11" s="299"/>
      <c r="GD11" s="299"/>
      <c r="GE11" s="299"/>
      <c r="GF11" s="299"/>
      <c r="GG11" s="299"/>
      <c r="GH11" s="299"/>
      <c r="GI11" s="299"/>
      <c r="GJ11" s="299"/>
      <c r="GK11" s="299"/>
      <c r="GL11" s="299"/>
      <c r="GM11" s="299"/>
      <c r="GN11" s="299"/>
      <c r="GO11" s="299"/>
      <c r="GP11" s="299"/>
      <c r="GQ11" s="299"/>
      <c r="GR11" s="299"/>
      <c r="GS11" s="299"/>
      <c r="GT11" s="299"/>
      <c r="GU11" s="299"/>
      <c r="GV11" s="299"/>
      <c r="GW11" s="299"/>
      <c r="GX11" s="299"/>
      <c r="GY11" s="299"/>
      <c r="GZ11" s="299"/>
      <c r="HA11" s="299"/>
      <c r="HB11" s="299"/>
      <c r="HC11" s="299"/>
      <c r="HD11" s="299"/>
      <c r="HE11" s="299"/>
      <c r="HF11" s="299"/>
      <c r="HG11" s="299"/>
      <c r="HH11" s="299"/>
      <c r="HI11" s="299"/>
      <c r="HJ11" s="299"/>
      <c r="HK11" s="299"/>
      <c r="HL11" s="299"/>
      <c r="HM11" s="299"/>
      <c r="HN11" s="299"/>
      <c r="HO11" s="299"/>
      <c r="HP11" s="299"/>
      <c r="HQ11" s="299"/>
      <c r="HR11" s="299"/>
      <c r="HS11" s="299"/>
      <c r="HT11" s="299"/>
      <c r="HU11" s="299"/>
      <c r="HV11" s="299"/>
      <c r="HW11" s="299"/>
      <c r="HX11" s="299"/>
      <c r="HY11" s="299"/>
      <c r="HZ11" s="299"/>
      <c r="IA11" s="299"/>
      <c r="IB11" s="299"/>
      <c r="IC11" s="299"/>
      <c r="ID11" s="299"/>
      <c r="IE11" s="299"/>
      <c r="IF11" s="299"/>
      <c r="IG11" s="299"/>
      <c r="IH11" s="299"/>
      <c r="II11" s="299"/>
      <c r="IJ11" s="299"/>
      <c r="IK11" s="299"/>
      <c r="IL11" s="299"/>
      <c r="IM11" s="299"/>
      <c r="IN11" s="299"/>
      <c r="IO11" s="299"/>
      <c r="IP11" s="299"/>
      <c r="IQ11" s="299"/>
      <c r="IR11" s="299"/>
      <c r="IS11" s="299"/>
      <c r="IT11" s="299"/>
    </row>
    <row r="12" spans="1:256" s="287" customFormat="1" ht="6" customHeight="1">
      <c r="A12" s="299"/>
      <c r="B12" s="302"/>
      <c r="C12" s="302"/>
      <c r="D12" s="302"/>
      <c r="E12" s="302"/>
      <c r="F12" s="302"/>
      <c r="G12" s="299"/>
      <c r="H12" s="302"/>
      <c r="I12" s="302"/>
      <c r="J12" s="305"/>
      <c r="K12" s="305"/>
      <c r="L12" s="305"/>
      <c r="M12" s="305"/>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c r="EF12" s="299"/>
      <c r="EG12" s="299"/>
      <c r="EH12" s="299"/>
      <c r="EI12" s="299"/>
      <c r="EJ12" s="299"/>
      <c r="EK12" s="299"/>
      <c r="EL12" s="299"/>
      <c r="EM12" s="299"/>
      <c r="EN12" s="299"/>
      <c r="EO12" s="299"/>
      <c r="EP12" s="299"/>
      <c r="EQ12" s="299"/>
      <c r="ER12" s="299"/>
      <c r="ES12" s="299"/>
      <c r="ET12" s="299"/>
      <c r="EU12" s="299"/>
      <c r="EV12" s="299"/>
      <c r="EW12" s="299"/>
      <c r="EX12" s="299"/>
      <c r="EY12" s="299"/>
      <c r="EZ12" s="299"/>
      <c r="FA12" s="299"/>
      <c r="FB12" s="299"/>
      <c r="FC12" s="299"/>
      <c r="FD12" s="299"/>
      <c r="FE12" s="299"/>
      <c r="FF12" s="299"/>
      <c r="FG12" s="299"/>
      <c r="FH12" s="299"/>
      <c r="FI12" s="299"/>
      <c r="FJ12" s="299"/>
      <c r="FK12" s="299"/>
      <c r="FL12" s="299"/>
      <c r="FM12" s="299"/>
      <c r="FN12" s="299"/>
      <c r="FO12" s="299"/>
      <c r="FP12" s="299"/>
      <c r="FQ12" s="299"/>
      <c r="FR12" s="299"/>
      <c r="FS12" s="299"/>
      <c r="FT12" s="299"/>
      <c r="FU12" s="299"/>
      <c r="FV12" s="299"/>
      <c r="FW12" s="299"/>
      <c r="FX12" s="299"/>
      <c r="FY12" s="299"/>
      <c r="FZ12" s="299"/>
      <c r="GA12" s="299"/>
      <c r="GB12" s="299"/>
      <c r="GC12" s="299"/>
      <c r="GD12" s="299"/>
      <c r="GE12" s="299"/>
      <c r="GF12" s="299"/>
      <c r="GG12" s="299"/>
      <c r="GH12" s="299"/>
      <c r="GI12" s="299"/>
      <c r="GJ12" s="299"/>
      <c r="GK12" s="299"/>
      <c r="GL12" s="299"/>
      <c r="GM12" s="299"/>
      <c r="GN12" s="299"/>
      <c r="GO12" s="299"/>
      <c r="GP12" s="299"/>
      <c r="GQ12" s="299"/>
      <c r="GR12" s="299"/>
      <c r="GS12" s="299"/>
      <c r="GT12" s="299"/>
      <c r="GU12" s="299"/>
      <c r="GV12" s="299"/>
      <c r="GW12" s="299"/>
      <c r="GX12" s="299"/>
      <c r="GY12" s="299"/>
      <c r="GZ12" s="299"/>
      <c r="HA12" s="299"/>
      <c r="HB12" s="299"/>
      <c r="HC12" s="299"/>
      <c r="HD12" s="299"/>
      <c r="HE12" s="299"/>
      <c r="HF12" s="299"/>
      <c r="HG12" s="299"/>
      <c r="HH12" s="299"/>
      <c r="HI12" s="299"/>
      <c r="HJ12" s="299"/>
      <c r="HK12" s="299"/>
      <c r="HL12" s="299"/>
      <c r="HM12" s="299"/>
      <c r="HN12" s="299"/>
      <c r="HO12" s="299"/>
      <c r="HP12" s="299"/>
      <c r="HQ12" s="299"/>
      <c r="HR12" s="299"/>
      <c r="HS12" s="299"/>
      <c r="HT12" s="299"/>
      <c r="HU12" s="299"/>
      <c r="HV12" s="299"/>
      <c r="HW12" s="299"/>
      <c r="HX12" s="299"/>
      <c r="HY12" s="299"/>
      <c r="HZ12" s="299"/>
      <c r="IA12" s="299"/>
      <c r="IB12" s="299"/>
      <c r="IC12" s="299"/>
      <c r="ID12" s="299"/>
      <c r="IE12" s="299"/>
      <c r="IF12" s="299"/>
      <c r="IG12" s="299"/>
      <c r="IH12" s="299"/>
      <c r="II12" s="299"/>
      <c r="IJ12" s="299"/>
      <c r="IK12" s="299"/>
      <c r="IL12" s="299"/>
      <c r="IM12" s="299"/>
      <c r="IN12" s="299"/>
      <c r="IO12" s="299"/>
      <c r="IP12" s="299"/>
      <c r="IQ12" s="299"/>
      <c r="IR12" s="299"/>
      <c r="IS12" s="299"/>
      <c r="IT12" s="299"/>
      <c r="IU12" s="299"/>
      <c r="IV12" s="299"/>
    </row>
    <row r="13" spans="1:254" s="287" customFormat="1" ht="15.75" customHeight="1">
      <c r="A13" s="303" t="s">
        <v>17</v>
      </c>
      <c r="B13" s="303"/>
      <c r="C13" s="303"/>
      <c r="D13" s="304"/>
      <c r="E13" s="304"/>
      <c r="F13" s="304"/>
      <c r="G13" s="302"/>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c r="HE13" s="299"/>
      <c r="HF13" s="299"/>
      <c r="HG13" s="299"/>
      <c r="HH13" s="299"/>
      <c r="HI13" s="299"/>
      <c r="HJ13" s="299"/>
      <c r="HK13" s="299"/>
      <c r="HL13" s="299"/>
      <c r="HM13" s="299"/>
      <c r="HN13" s="299"/>
      <c r="HO13" s="299"/>
      <c r="HP13" s="299"/>
      <c r="HQ13" s="299"/>
      <c r="HR13" s="299"/>
      <c r="HS13" s="299"/>
      <c r="HT13" s="299"/>
      <c r="HU13" s="299"/>
      <c r="HV13" s="299"/>
      <c r="HW13" s="299"/>
      <c r="HX13" s="299"/>
      <c r="HY13" s="299"/>
      <c r="HZ13" s="299"/>
      <c r="IA13" s="299"/>
      <c r="IB13" s="299"/>
      <c r="IC13" s="299"/>
      <c r="ID13" s="299"/>
      <c r="IE13" s="299"/>
      <c r="IF13" s="299"/>
      <c r="IG13" s="299"/>
      <c r="IH13" s="299"/>
      <c r="II13" s="299"/>
      <c r="IJ13" s="299"/>
      <c r="IK13" s="299"/>
      <c r="IL13" s="299"/>
      <c r="IM13" s="299"/>
      <c r="IN13" s="299"/>
      <c r="IO13" s="299"/>
      <c r="IP13" s="299"/>
      <c r="IQ13" s="299"/>
      <c r="IR13" s="299"/>
      <c r="IS13" s="299"/>
      <c r="IT13" s="299"/>
    </row>
  </sheetData>
  <sheetProtection/>
  <mergeCells count="10">
    <mergeCell ref="A1:G1"/>
    <mergeCell ref="A2:B2"/>
    <mergeCell ref="E2:G2"/>
    <mergeCell ref="A3:B3"/>
    <mergeCell ref="E3:F3"/>
    <mergeCell ref="A4:B4"/>
    <mergeCell ref="J12:L12"/>
    <mergeCell ref="A13:F13"/>
    <mergeCell ref="A5:A7"/>
    <mergeCell ref="A8:A10"/>
  </mergeCells>
  <printOptions horizontalCentered="1"/>
  <pageMargins left="0.7499062639521802" right="0.7499062639521802" top="0.9797386297090787" bottom="0.9797386297090787" header="0.5096585262478807" footer="0.5096585262478807"/>
  <pageSetup fitToHeight="1000" horizontalDpi="600" verticalDpi="600" orientation="landscape" paperSize="9" scale="74"/>
  <headerFooter>
    <oddFooter>&amp;L&amp;C&amp;"仿宋_GB2312,常规"&amp;14第 &amp;"仿宋_GB2312,常规"&amp;14&amp;P&amp;"仿宋_GB2312,常规"&amp;14 页&amp;R</oddFooter>
  </headerFooter>
</worksheet>
</file>

<file path=xl/worksheets/sheet3.xml><?xml version="1.0" encoding="utf-8"?>
<worksheet xmlns="http://schemas.openxmlformats.org/spreadsheetml/2006/main" xmlns:r="http://schemas.openxmlformats.org/officeDocument/2006/relationships">
  <dimension ref="A1:IV13"/>
  <sheetViews>
    <sheetView zoomScaleSheetLayoutView="100" workbookViewId="0" topLeftCell="A7">
      <selection activeCell="A13" sqref="A13:F13"/>
    </sheetView>
  </sheetViews>
  <sheetFormatPr defaultColWidth="9.00390625" defaultRowHeight="14.25"/>
  <cols>
    <col min="1" max="1" width="13.625" style="259" bestFit="1" customWidth="1"/>
    <col min="2" max="2" width="27.125" style="261" bestFit="1" customWidth="1"/>
    <col min="3" max="5" width="28.625" style="261" bestFit="1" customWidth="1"/>
    <col min="6" max="6" width="15.625" style="261" bestFit="1" customWidth="1"/>
    <col min="7" max="7" width="18.125" style="261" bestFit="1" customWidth="1"/>
    <col min="8" max="8" width="9.00390625" style="259" customWidth="1"/>
    <col min="9" max="9" width="12.75390625" style="259" bestFit="1" customWidth="1"/>
    <col min="10" max="32" width="9.00390625" style="259" customWidth="1"/>
    <col min="33" max="254" width="8.75390625" style="259" bestFit="1" customWidth="1"/>
    <col min="255" max="16384" width="8.75390625" style="262" bestFit="1" customWidth="1"/>
  </cols>
  <sheetData>
    <row r="1" spans="1:256" s="259" customFormat="1" ht="43.5" customHeight="1">
      <c r="A1" s="263" t="s">
        <v>18</v>
      </c>
      <c r="B1" s="263"/>
      <c r="C1" s="263"/>
      <c r="D1" s="263"/>
      <c r="E1" s="263"/>
      <c r="F1" s="263"/>
      <c r="G1" s="263"/>
      <c r="IU1"/>
      <c r="IV1"/>
    </row>
    <row r="2" spans="1:7" s="260" customFormat="1" ht="51.75" customHeight="1">
      <c r="A2" s="264"/>
      <c r="B2" s="264"/>
      <c r="C2" s="265"/>
      <c r="D2" s="265"/>
      <c r="E2" s="266" t="s">
        <v>1</v>
      </c>
      <c r="F2" s="266"/>
      <c r="G2" s="266"/>
    </row>
    <row r="3" spans="1:256" s="259" customFormat="1" ht="64.5" customHeight="1">
      <c r="A3" s="267" t="s">
        <v>2</v>
      </c>
      <c r="B3" s="268"/>
      <c r="C3" s="268" t="s">
        <v>3</v>
      </c>
      <c r="D3" s="267" t="s">
        <v>4</v>
      </c>
      <c r="E3" s="268" t="s">
        <v>5</v>
      </c>
      <c r="F3" s="268"/>
      <c r="G3" s="268" t="s">
        <v>6</v>
      </c>
      <c r="IU3"/>
      <c r="IV3"/>
    </row>
    <row r="4" spans="1:256" s="259" customFormat="1" ht="63.75" customHeight="1">
      <c r="A4" s="267" t="s">
        <v>7</v>
      </c>
      <c r="B4" s="269"/>
      <c r="C4" s="268"/>
      <c r="D4" s="270"/>
      <c r="E4" s="270"/>
      <c r="F4" s="271" t="s">
        <v>19</v>
      </c>
      <c r="G4" s="272"/>
      <c r="IU4"/>
      <c r="IV4"/>
    </row>
    <row r="5" spans="1:256" s="259" customFormat="1" ht="69.75" customHeight="1">
      <c r="A5" s="273" t="s">
        <v>9</v>
      </c>
      <c r="B5" s="273" t="s">
        <v>10</v>
      </c>
      <c r="C5" s="273"/>
      <c r="D5" s="274"/>
      <c r="E5" s="274"/>
      <c r="F5" s="275" t="e">
        <f>E5/E4</f>
        <v>#DIV/0!</v>
      </c>
      <c r="G5" s="276"/>
      <c r="IU5"/>
      <c r="IV5"/>
    </row>
    <row r="6" spans="1:256" s="259" customFormat="1" ht="69.75" customHeight="1">
      <c r="A6" s="273"/>
      <c r="B6" s="273" t="s">
        <v>11</v>
      </c>
      <c r="C6" s="273"/>
      <c r="D6" s="274"/>
      <c r="E6" s="274"/>
      <c r="F6" s="275" t="e">
        <f>E6/E4</f>
        <v>#DIV/0!</v>
      </c>
      <c r="G6" s="276"/>
      <c r="IU6"/>
      <c r="IV6"/>
    </row>
    <row r="7" spans="1:256" s="259" customFormat="1" ht="69.75" customHeight="1">
      <c r="A7" s="273"/>
      <c r="B7" s="273" t="s">
        <v>12</v>
      </c>
      <c r="C7" s="277"/>
      <c r="D7" s="274"/>
      <c r="E7" s="274"/>
      <c r="F7" s="275" t="e">
        <f>E7/E4+0.001</f>
        <v>#DIV/0!</v>
      </c>
      <c r="G7" s="276"/>
      <c r="H7" s="278">
        <v>-1</v>
      </c>
      <c r="IU7"/>
      <c r="IV7"/>
    </row>
    <row r="8" spans="1:256" s="259" customFormat="1" ht="69.75" customHeight="1">
      <c r="A8" s="273" t="s">
        <v>13</v>
      </c>
      <c r="B8" s="273" t="s">
        <v>14</v>
      </c>
      <c r="C8" s="273"/>
      <c r="D8" s="274"/>
      <c r="E8" s="274"/>
      <c r="F8" s="275" t="e">
        <f>E8/E4</f>
        <v>#DIV/0!</v>
      </c>
      <c r="G8" s="276"/>
      <c r="IU8"/>
      <c r="IV8"/>
    </row>
    <row r="9" spans="1:256" s="259" customFormat="1" ht="69.75" customHeight="1">
      <c r="A9" s="273"/>
      <c r="B9" s="273" t="s">
        <v>15</v>
      </c>
      <c r="C9" s="273"/>
      <c r="D9" s="274"/>
      <c r="E9" s="274"/>
      <c r="F9" s="275" t="e">
        <f>E9/E4</f>
        <v>#DIV/0!</v>
      </c>
      <c r="G9" s="276"/>
      <c r="IU9"/>
      <c r="IV9"/>
    </row>
    <row r="10" spans="1:256" s="259" customFormat="1" ht="69.75" customHeight="1">
      <c r="A10" s="273"/>
      <c r="B10" s="273" t="s">
        <v>16</v>
      </c>
      <c r="C10" s="273">
        <v>7</v>
      </c>
      <c r="D10" s="279"/>
      <c r="E10" s="279"/>
      <c r="F10" s="280"/>
      <c r="G10" s="276"/>
      <c r="IU10"/>
      <c r="IV10"/>
    </row>
    <row r="11" spans="2:256" s="259" customFormat="1" ht="15.75" customHeight="1">
      <c r="B11" s="261"/>
      <c r="C11" s="261"/>
      <c r="D11" s="261"/>
      <c r="E11" s="261"/>
      <c r="F11" s="261"/>
      <c r="G11" s="261"/>
      <c r="IU11"/>
      <c r="IV11"/>
    </row>
    <row r="12" spans="2:13" s="259" customFormat="1" ht="18.75" customHeight="1">
      <c r="B12" s="261"/>
      <c r="C12" s="261"/>
      <c r="D12" s="261"/>
      <c r="E12" s="261"/>
      <c r="F12" s="261"/>
      <c r="H12" s="261"/>
      <c r="I12" s="261"/>
      <c r="J12" s="284"/>
      <c r="K12" s="284"/>
      <c r="L12" s="284"/>
      <c r="M12" s="284"/>
    </row>
    <row r="13" spans="1:256" s="261" customFormat="1" ht="15.75" customHeight="1">
      <c r="A13" s="281" t="s">
        <v>20</v>
      </c>
      <c r="B13" s="282"/>
      <c r="C13" s="282"/>
      <c r="D13" s="283"/>
      <c r="E13" s="283"/>
      <c r="F13" s="283"/>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IU13"/>
      <c r="IV13"/>
    </row>
  </sheetData>
  <sheetProtection/>
  <mergeCells count="10">
    <mergeCell ref="A1:G1"/>
    <mergeCell ref="A2:B2"/>
    <mergeCell ref="E2:G2"/>
    <mergeCell ref="A3:B3"/>
    <mergeCell ref="E3:F3"/>
    <mergeCell ref="A4:B4"/>
    <mergeCell ref="J12:L12"/>
    <mergeCell ref="A13:F13"/>
    <mergeCell ref="A5:A7"/>
    <mergeCell ref="A8:A10"/>
  </mergeCells>
  <printOptions/>
  <pageMargins left="0.7499062639521802" right="0.7499062639521802" top="0.999874956025852" bottom="0.999874956025852" header="0.5096585262478807" footer="0.5096585262478807"/>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X169"/>
  <sheetViews>
    <sheetView tabSelected="1" view="pageBreakPreview" zoomScale="85" zoomScaleNormal="75" zoomScaleSheetLayoutView="85" workbookViewId="0" topLeftCell="A51">
      <selection activeCell="O56" sqref="O56"/>
    </sheetView>
  </sheetViews>
  <sheetFormatPr defaultColWidth="9.00390625" defaultRowHeight="14.25"/>
  <cols>
    <col min="1" max="1" width="5.375" style="196" bestFit="1" customWidth="1"/>
    <col min="2" max="2" width="25.875" style="197" bestFit="1" customWidth="1"/>
    <col min="3" max="3" width="11.875" style="198" bestFit="1" customWidth="1"/>
    <col min="4" max="4" width="55.50390625" style="199" bestFit="1" customWidth="1"/>
    <col min="5" max="5" width="10.125" style="198" bestFit="1" customWidth="1"/>
    <col min="6" max="6" width="9.50390625" style="198" bestFit="1" customWidth="1"/>
    <col min="7" max="7" width="42.625" style="199" bestFit="1" customWidth="1"/>
    <col min="8" max="8" width="17.00390625" style="196" customWidth="1"/>
    <col min="9" max="9" width="10.50390625" style="196" bestFit="1" customWidth="1"/>
    <col min="10" max="10" width="9.875" style="196" customWidth="1"/>
    <col min="11" max="235" width="8.75390625" style="186" bestFit="1" customWidth="1"/>
    <col min="236" max="16384" width="9.00390625" style="186" customWidth="1"/>
  </cols>
  <sheetData>
    <row r="1" spans="1:10" s="2" customFormat="1" ht="21.75" customHeight="1">
      <c r="A1" s="82"/>
      <c r="B1" s="82"/>
      <c r="C1" s="79"/>
      <c r="D1" s="200"/>
      <c r="E1" s="79"/>
      <c r="F1" s="79"/>
      <c r="G1" s="200"/>
      <c r="H1" s="81"/>
      <c r="I1" s="81"/>
      <c r="J1" s="81"/>
    </row>
    <row r="2" spans="1:10" s="2" customFormat="1" ht="36.75" customHeight="1">
      <c r="A2" s="11" t="s">
        <v>21</v>
      </c>
      <c r="B2" s="12"/>
      <c r="C2" s="13"/>
      <c r="D2" s="12"/>
      <c r="E2" s="13"/>
      <c r="F2" s="13"/>
      <c r="G2" s="12"/>
      <c r="H2" s="13"/>
      <c r="I2" s="13"/>
      <c r="J2" s="13"/>
    </row>
    <row r="3" spans="1:10" s="2" customFormat="1" ht="19.5" customHeight="1">
      <c r="A3" s="81"/>
      <c r="B3" s="82"/>
      <c r="C3" s="79"/>
      <c r="D3" s="200"/>
      <c r="E3" s="79"/>
      <c r="F3" s="79"/>
      <c r="G3" s="200"/>
      <c r="H3" s="79" t="s">
        <v>22</v>
      </c>
      <c r="I3" s="79"/>
      <c r="J3" s="79"/>
    </row>
    <row r="4" spans="1:10" s="2" customFormat="1" ht="51.75" customHeight="1">
      <c r="A4" s="38" t="s">
        <v>23</v>
      </c>
      <c r="B4" s="92" t="s">
        <v>24</v>
      </c>
      <c r="C4" s="38" t="s">
        <v>25</v>
      </c>
      <c r="D4" s="164" t="s">
        <v>26</v>
      </c>
      <c r="E4" s="38" t="s">
        <v>27</v>
      </c>
      <c r="F4" s="38" t="s">
        <v>28</v>
      </c>
      <c r="G4" s="38" t="s">
        <v>29</v>
      </c>
      <c r="H4" s="38" t="s">
        <v>30</v>
      </c>
      <c r="I4" s="38" t="s">
        <v>31</v>
      </c>
      <c r="J4" s="38" t="s">
        <v>32</v>
      </c>
    </row>
    <row r="5" spans="1:10" s="2" customFormat="1" ht="28.5" customHeight="1">
      <c r="A5" s="84" t="s">
        <v>33</v>
      </c>
      <c r="B5" s="85"/>
      <c r="C5" s="86"/>
      <c r="D5" s="90"/>
      <c r="E5" s="88">
        <f>E6+E63+E136+E158</f>
        <v>10331010</v>
      </c>
      <c r="F5" s="88">
        <f>F6+F63+F136+F158</f>
        <v>3865132</v>
      </c>
      <c r="G5" s="90"/>
      <c r="H5" s="201"/>
      <c r="I5" s="201"/>
      <c r="J5" s="201"/>
    </row>
    <row r="6" spans="1:10" s="2" customFormat="1" ht="28.5" customHeight="1">
      <c r="A6" s="84" t="s">
        <v>34</v>
      </c>
      <c r="B6" s="85"/>
      <c r="C6" s="86"/>
      <c r="D6" s="90"/>
      <c r="E6" s="88">
        <f>E7+E24+E34+E47+E53+E61</f>
        <v>2734590</v>
      </c>
      <c r="F6" s="88">
        <f>F7+F24+F34+F47+F53+F61</f>
        <v>1023845</v>
      </c>
      <c r="G6" s="90"/>
      <c r="H6" s="201"/>
      <c r="I6" s="201"/>
      <c r="J6" s="201"/>
    </row>
    <row r="7" spans="1:10" s="2" customFormat="1" ht="28.5" customHeight="1">
      <c r="A7" s="89" t="s">
        <v>35</v>
      </c>
      <c r="B7" s="85"/>
      <c r="C7" s="86"/>
      <c r="D7" s="90"/>
      <c r="E7" s="38">
        <f>E8+E15+E17+E19</f>
        <v>705346</v>
      </c>
      <c r="F7" s="38">
        <f>F8+F15+F17+F19</f>
        <v>264500</v>
      </c>
      <c r="G7" s="90"/>
      <c r="H7" s="201"/>
      <c r="I7" s="201"/>
      <c r="J7" s="201"/>
    </row>
    <row r="8" spans="1:10" s="64" customFormat="1" ht="28.5" customHeight="1">
      <c r="A8" s="89" t="s">
        <v>36</v>
      </c>
      <c r="B8" s="85"/>
      <c r="C8" s="38"/>
      <c r="D8" s="92"/>
      <c r="E8" s="38">
        <f>SUM(E9:E14)</f>
        <v>318782</v>
      </c>
      <c r="F8" s="38">
        <f>SUM(F9:F14)</f>
        <v>111000</v>
      </c>
      <c r="G8" s="92"/>
      <c r="H8" s="202"/>
      <c r="I8" s="202"/>
      <c r="J8" s="202"/>
    </row>
    <row r="9" spans="1:10" s="2" customFormat="1" ht="78.75" customHeight="1">
      <c r="A9" s="17">
        <v>1</v>
      </c>
      <c r="B9" s="35" t="s">
        <v>37</v>
      </c>
      <c r="C9" s="149" t="s">
        <v>38</v>
      </c>
      <c r="D9" s="203" t="s">
        <v>39</v>
      </c>
      <c r="E9" s="149">
        <v>51882</v>
      </c>
      <c r="F9" s="149">
        <v>20000</v>
      </c>
      <c r="G9" s="204" t="s">
        <v>40</v>
      </c>
      <c r="H9" s="205" t="s">
        <v>41</v>
      </c>
      <c r="I9" s="17" t="s">
        <v>42</v>
      </c>
      <c r="J9" s="104"/>
    </row>
    <row r="10" spans="1:10" s="2" customFormat="1" ht="54" customHeight="1">
      <c r="A10" s="17">
        <v>2</v>
      </c>
      <c r="B10" s="35" t="s">
        <v>43</v>
      </c>
      <c r="C10" s="17" t="s">
        <v>38</v>
      </c>
      <c r="D10" s="41" t="s">
        <v>44</v>
      </c>
      <c r="E10" s="17">
        <v>49000</v>
      </c>
      <c r="F10" s="17">
        <v>16000</v>
      </c>
      <c r="G10" s="35" t="s">
        <v>45</v>
      </c>
      <c r="H10" s="17" t="s">
        <v>46</v>
      </c>
      <c r="I10" s="17" t="s">
        <v>47</v>
      </c>
      <c r="J10" s="201"/>
    </row>
    <row r="11" spans="1:10" s="2" customFormat="1" ht="60.75" customHeight="1">
      <c r="A11" s="17">
        <v>3</v>
      </c>
      <c r="B11" s="35" t="s">
        <v>48</v>
      </c>
      <c r="C11" s="17" t="s">
        <v>38</v>
      </c>
      <c r="D11" s="35" t="s">
        <v>49</v>
      </c>
      <c r="E11" s="17">
        <v>58900</v>
      </c>
      <c r="F11" s="17">
        <v>18000</v>
      </c>
      <c r="G11" s="35" t="s">
        <v>50</v>
      </c>
      <c r="H11" s="17" t="s">
        <v>51</v>
      </c>
      <c r="I11" s="17" t="s">
        <v>47</v>
      </c>
      <c r="J11" s="201"/>
    </row>
    <row r="12" spans="1:10" s="185" customFormat="1" ht="49.5" customHeight="1">
      <c r="A12" s="17">
        <v>4</v>
      </c>
      <c r="B12" s="35" t="s">
        <v>52</v>
      </c>
      <c r="C12" s="17" t="s">
        <v>53</v>
      </c>
      <c r="D12" s="41" t="s">
        <v>54</v>
      </c>
      <c r="E12" s="17">
        <v>94000</v>
      </c>
      <c r="F12" s="17">
        <v>20000</v>
      </c>
      <c r="G12" s="35" t="s">
        <v>55</v>
      </c>
      <c r="H12" s="17" t="s">
        <v>56</v>
      </c>
      <c r="I12" s="17" t="s">
        <v>57</v>
      </c>
      <c r="J12" s="86"/>
    </row>
    <row r="13" spans="1:10" s="186" customFormat="1" ht="69" customHeight="1">
      <c r="A13" s="17">
        <v>5</v>
      </c>
      <c r="B13" s="206" t="s">
        <v>58</v>
      </c>
      <c r="C13" s="17" t="s">
        <v>53</v>
      </c>
      <c r="D13" s="41" t="s">
        <v>59</v>
      </c>
      <c r="E13" s="17">
        <v>30000</v>
      </c>
      <c r="F13" s="86">
        <v>17000</v>
      </c>
      <c r="G13" s="35" t="s">
        <v>60</v>
      </c>
      <c r="H13" s="17" t="s">
        <v>56</v>
      </c>
      <c r="I13" s="17" t="s">
        <v>57</v>
      </c>
      <c r="J13" s="86"/>
    </row>
    <row r="14" spans="1:10" s="187" customFormat="1" ht="48.75" customHeight="1">
      <c r="A14" s="17">
        <v>6</v>
      </c>
      <c r="B14" s="35" t="s">
        <v>61</v>
      </c>
      <c r="C14" s="17" t="s">
        <v>53</v>
      </c>
      <c r="D14" s="41" t="s">
        <v>62</v>
      </c>
      <c r="E14" s="17">
        <v>35000</v>
      </c>
      <c r="F14" s="17">
        <v>20000</v>
      </c>
      <c r="G14" s="35" t="s">
        <v>63</v>
      </c>
      <c r="H14" s="17" t="s">
        <v>64</v>
      </c>
      <c r="I14" s="17" t="s">
        <v>65</v>
      </c>
      <c r="J14" s="124"/>
    </row>
    <row r="15" spans="1:10" s="187" customFormat="1" ht="30.75" customHeight="1">
      <c r="A15" s="89" t="s">
        <v>66</v>
      </c>
      <c r="B15" s="85"/>
      <c r="C15" s="207"/>
      <c r="D15" s="208"/>
      <c r="E15" s="209">
        <f>E16</f>
        <v>108600</v>
      </c>
      <c r="F15" s="209">
        <f>F16</f>
        <v>20000</v>
      </c>
      <c r="G15" s="210"/>
      <c r="H15" s="17"/>
      <c r="I15" s="17"/>
      <c r="J15" s="124"/>
    </row>
    <row r="16" spans="1:10" s="2" customFormat="1" ht="60" customHeight="1">
      <c r="A16" s="17">
        <v>7</v>
      </c>
      <c r="B16" s="35" t="s">
        <v>67</v>
      </c>
      <c r="C16" s="17" t="s">
        <v>68</v>
      </c>
      <c r="D16" s="41" t="s">
        <v>69</v>
      </c>
      <c r="E16" s="17">
        <v>108600</v>
      </c>
      <c r="F16" s="17">
        <v>20000</v>
      </c>
      <c r="G16" s="35" t="s">
        <v>70</v>
      </c>
      <c r="H16" s="17" t="s">
        <v>46</v>
      </c>
      <c r="I16" s="17" t="s">
        <v>47</v>
      </c>
      <c r="J16" s="201"/>
    </row>
    <row r="17" spans="1:10" s="2" customFormat="1" ht="25.5" customHeight="1">
      <c r="A17" s="89" t="s">
        <v>71</v>
      </c>
      <c r="B17" s="85"/>
      <c r="C17" s="207"/>
      <c r="D17" s="208"/>
      <c r="E17" s="209">
        <f>E18</f>
        <v>30200</v>
      </c>
      <c r="F17" s="209">
        <f>F18</f>
        <v>14400</v>
      </c>
      <c r="G17" s="210"/>
      <c r="H17" s="17"/>
      <c r="I17" s="17"/>
      <c r="J17" s="201"/>
    </row>
    <row r="18" spans="1:10" s="2" customFormat="1" ht="85.5" customHeight="1">
      <c r="A18" s="17">
        <v>8</v>
      </c>
      <c r="B18" s="35" t="s">
        <v>72</v>
      </c>
      <c r="C18" s="17" t="s">
        <v>53</v>
      </c>
      <c r="D18" s="41" t="s">
        <v>73</v>
      </c>
      <c r="E18" s="17">
        <v>30200</v>
      </c>
      <c r="F18" s="17">
        <v>14400</v>
      </c>
      <c r="G18" s="35" t="s">
        <v>74</v>
      </c>
      <c r="H18" s="134" t="s">
        <v>75</v>
      </c>
      <c r="I18" s="172" t="s">
        <v>76</v>
      </c>
      <c r="J18" s="123"/>
    </row>
    <row r="19" spans="1:10" s="2" customFormat="1" ht="28.5" customHeight="1">
      <c r="A19" s="89" t="s">
        <v>77</v>
      </c>
      <c r="B19" s="85"/>
      <c r="C19" s="211"/>
      <c r="D19" s="212"/>
      <c r="E19" s="164">
        <f>SUM(E20:E23)</f>
        <v>247764</v>
      </c>
      <c r="F19" s="164">
        <f>SUM(F20:F23)</f>
        <v>119100</v>
      </c>
      <c r="G19" s="212"/>
      <c r="H19" s="201"/>
      <c r="I19" s="201"/>
      <c r="J19" s="201"/>
    </row>
    <row r="20" spans="1:10" s="2" customFormat="1" ht="75.75" customHeight="1">
      <c r="A20" s="17">
        <v>9</v>
      </c>
      <c r="B20" s="204" t="s">
        <v>78</v>
      </c>
      <c r="C20" s="149" t="s">
        <v>38</v>
      </c>
      <c r="D20" s="213" t="s">
        <v>79</v>
      </c>
      <c r="E20" s="149">
        <v>75000</v>
      </c>
      <c r="F20" s="149">
        <v>48200</v>
      </c>
      <c r="G20" s="213" t="s">
        <v>80</v>
      </c>
      <c r="H20" s="205" t="s">
        <v>81</v>
      </c>
      <c r="I20" s="224" t="s">
        <v>82</v>
      </c>
      <c r="J20" s="225"/>
    </row>
    <row r="21" spans="1:10" s="2" customFormat="1" ht="58.5" customHeight="1">
      <c r="A21" s="17">
        <v>10</v>
      </c>
      <c r="B21" s="35" t="s">
        <v>83</v>
      </c>
      <c r="C21" s="17" t="s">
        <v>53</v>
      </c>
      <c r="D21" s="35" t="s">
        <v>84</v>
      </c>
      <c r="E21" s="17">
        <v>48000</v>
      </c>
      <c r="F21" s="17">
        <v>24000</v>
      </c>
      <c r="G21" s="35" t="s">
        <v>85</v>
      </c>
      <c r="H21" s="42" t="s">
        <v>86</v>
      </c>
      <c r="I21" s="17" t="s">
        <v>47</v>
      </c>
      <c r="J21" s="201"/>
    </row>
    <row r="22" spans="1:10" s="186" customFormat="1" ht="69.75" customHeight="1">
      <c r="A22" s="17">
        <v>11</v>
      </c>
      <c r="B22" s="206" t="s">
        <v>87</v>
      </c>
      <c r="C22" s="17" t="s">
        <v>53</v>
      </c>
      <c r="D22" s="35" t="s">
        <v>88</v>
      </c>
      <c r="E22" s="17">
        <v>92764</v>
      </c>
      <c r="F22" s="17">
        <v>34900</v>
      </c>
      <c r="G22" s="35" t="s">
        <v>89</v>
      </c>
      <c r="H22" s="17" t="s">
        <v>56</v>
      </c>
      <c r="I22" s="17" t="s">
        <v>57</v>
      </c>
      <c r="J22" s="86"/>
    </row>
    <row r="23" spans="1:10" s="61" customFormat="1" ht="64.5" customHeight="1">
      <c r="A23" s="17">
        <v>12</v>
      </c>
      <c r="B23" s="104" t="s">
        <v>90</v>
      </c>
      <c r="C23" s="17" t="s">
        <v>53</v>
      </c>
      <c r="D23" s="104" t="s">
        <v>91</v>
      </c>
      <c r="E23" s="17">
        <v>32000</v>
      </c>
      <c r="F23" s="17">
        <v>12000</v>
      </c>
      <c r="G23" s="102" t="s">
        <v>92</v>
      </c>
      <c r="H23" s="17" t="s">
        <v>93</v>
      </c>
      <c r="I23" s="17" t="s">
        <v>94</v>
      </c>
      <c r="J23" s="104"/>
    </row>
    <row r="24" spans="1:10" s="2" customFormat="1" ht="28.5" customHeight="1">
      <c r="A24" s="84" t="s">
        <v>95</v>
      </c>
      <c r="B24" s="85"/>
      <c r="C24" s="86"/>
      <c r="D24" s="90"/>
      <c r="E24" s="88">
        <f>SUM(E25:E33)</f>
        <v>460950</v>
      </c>
      <c r="F24" s="88">
        <f>SUM(F25:F33)</f>
        <v>117330</v>
      </c>
      <c r="G24" s="90"/>
      <c r="H24" s="201"/>
      <c r="I24" s="201"/>
      <c r="J24" s="201"/>
    </row>
    <row r="25" spans="1:10" s="2" customFormat="1" ht="85.5" customHeight="1">
      <c r="A25" s="17">
        <v>13</v>
      </c>
      <c r="B25" s="35" t="s">
        <v>96</v>
      </c>
      <c r="C25" s="214" t="s">
        <v>38</v>
      </c>
      <c r="D25" s="145" t="s">
        <v>97</v>
      </c>
      <c r="E25" s="118">
        <v>47250</v>
      </c>
      <c r="F25" s="214">
        <v>10600</v>
      </c>
      <c r="G25" s="145" t="s">
        <v>98</v>
      </c>
      <c r="H25" s="205" t="s">
        <v>99</v>
      </c>
      <c r="I25" s="149" t="s">
        <v>82</v>
      </c>
      <c r="J25" s="149"/>
    </row>
    <row r="26" spans="1:10" s="2" customFormat="1" ht="66.75" customHeight="1">
      <c r="A26" s="17">
        <v>14</v>
      </c>
      <c r="B26" s="35" t="s">
        <v>100</v>
      </c>
      <c r="C26" s="149" t="s">
        <v>38</v>
      </c>
      <c r="D26" s="213" t="s">
        <v>101</v>
      </c>
      <c r="E26" s="149">
        <v>42000</v>
      </c>
      <c r="F26" s="215">
        <v>3730</v>
      </c>
      <c r="G26" s="204" t="s">
        <v>102</v>
      </c>
      <c r="H26" s="205" t="s">
        <v>103</v>
      </c>
      <c r="I26" s="149" t="s">
        <v>82</v>
      </c>
      <c r="J26" s="149"/>
    </row>
    <row r="27" spans="1:10" s="2" customFormat="1" ht="78.75" customHeight="1">
      <c r="A27" s="17">
        <v>15</v>
      </c>
      <c r="B27" s="35" t="s">
        <v>104</v>
      </c>
      <c r="C27" s="149" t="s">
        <v>38</v>
      </c>
      <c r="D27" s="204" t="s">
        <v>105</v>
      </c>
      <c r="E27" s="149">
        <v>81300</v>
      </c>
      <c r="F27" s="149">
        <v>27000</v>
      </c>
      <c r="G27" s="213" t="s">
        <v>106</v>
      </c>
      <c r="H27" s="205" t="s">
        <v>107</v>
      </c>
      <c r="I27" s="17" t="s">
        <v>108</v>
      </c>
      <c r="J27" s="123"/>
    </row>
    <row r="28" spans="1:10" s="2" customFormat="1" ht="60.75" customHeight="1">
      <c r="A28" s="17">
        <v>16</v>
      </c>
      <c r="B28" s="35" t="s">
        <v>109</v>
      </c>
      <c r="C28" s="17" t="s">
        <v>53</v>
      </c>
      <c r="D28" s="35" t="s">
        <v>110</v>
      </c>
      <c r="E28" s="17">
        <v>32000</v>
      </c>
      <c r="F28" s="17">
        <v>14000</v>
      </c>
      <c r="G28" s="35" t="s">
        <v>111</v>
      </c>
      <c r="H28" s="42" t="s">
        <v>112</v>
      </c>
      <c r="I28" s="17" t="s">
        <v>47</v>
      </c>
      <c r="J28" s="201"/>
    </row>
    <row r="29" spans="1:10" s="188" customFormat="1" ht="75.75" customHeight="1">
      <c r="A29" s="17">
        <v>17</v>
      </c>
      <c r="B29" s="35" t="s">
        <v>113</v>
      </c>
      <c r="C29" s="17" t="s">
        <v>38</v>
      </c>
      <c r="D29" s="35" t="s">
        <v>114</v>
      </c>
      <c r="E29" s="17">
        <v>32600</v>
      </c>
      <c r="F29" s="17">
        <v>7500</v>
      </c>
      <c r="G29" s="35" t="s">
        <v>115</v>
      </c>
      <c r="H29" s="17" t="s">
        <v>116</v>
      </c>
      <c r="I29" s="17" t="s">
        <v>47</v>
      </c>
      <c r="J29" s="124"/>
    </row>
    <row r="30" spans="1:10" s="2" customFormat="1" ht="64.5" customHeight="1">
      <c r="A30" s="17">
        <v>18</v>
      </c>
      <c r="B30" s="35" t="s">
        <v>117</v>
      </c>
      <c r="C30" s="17" t="s">
        <v>38</v>
      </c>
      <c r="D30" s="35" t="s">
        <v>118</v>
      </c>
      <c r="E30" s="17">
        <v>55000</v>
      </c>
      <c r="F30" s="17">
        <v>12000</v>
      </c>
      <c r="G30" s="35" t="s">
        <v>119</v>
      </c>
      <c r="H30" s="17" t="s">
        <v>120</v>
      </c>
      <c r="I30" s="17" t="s">
        <v>47</v>
      </c>
      <c r="J30" s="201"/>
    </row>
    <row r="31" spans="1:10" s="2" customFormat="1" ht="51" customHeight="1">
      <c r="A31" s="17">
        <v>19</v>
      </c>
      <c r="B31" s="35" t="s">
        <v>121</v>
      </c>
      <c r="C31" s="17" t="s">
        <v>38</v>
      </c>
      <c r="D31" s="35" t="s">
        <v>122</v>
      </c>
      <c r="E31" s="17">
        <v>43800</v>
      </c>
      <c r="F31" s="17">
        <v>13000</v>
      </c>
      <c r="G31" s="35" t="s">
        <v>123</v>
      </c>
      <c r="H31" s="42" t="s">
        <v>112</v>
      </c>
      <c r="I31" s="17" t="s">
        <v>47</v>
      </c>
      <c r="J31" s="201"/>
    </row>
    <row r="32" spans="1:10" s="185" customFormat="1" ht="76.5" customHeight="1">
      <c r="A32" s="17">
        <v>20</v>
      </c>
      <c r="B32" s="35" t="s">
        <v>124</v>
      </c>
      <c r="C32" s="17" t="s">
        <v>38</v>
      </c>
      <c r="D32" s="106" t="s">
        <v>125</v>
      </c>
      <c r="E32" s="17">
        <v>82000</v>
      </c>
      <c r="F32" s="17">
        <v>20000</v>
      </c>
      <c r="G32" s="35" t="s">
        <v>126</v>
      </c>
      <c r="H32" s="216" t="s">
        <v>127</v>
      </c>
      <c r="I32" s="17" t="s">
        <v>57</v>
      </c>
      <c r="J32" s="86"/>
    </row>
    <row r="33" spans="1:10" s="2" customFormat="1" ht="76.5" customHeight="1">
      <c r="A33" s="17">
        <v>21</v>
      </c>
      <c r="B33" s="217" t="s">
        <v>128</v>
      </c>
      <c r="C33" s="218" t="s">
        <v>53</v>
      </c>
      <c r="D33" s="219" t="s">
        <v>129</v>
      </c>
      <c r="E33" s="220">
        <v>45000</v>
      </c>
      <c r="F33" s="220">
        <v>9500</v>
      </c>
      <c r="G33" s="217" t="s">
        <v>130</v>
      </c>
      <c r="H33" s="218" t="s">
        <v>131</v>
      </c>
      <c r="I33" s="218" t="s">
        <v>132</v>
      </c>
      <c r="J33" s="86"/>
    </row>
    <row r="34" spans="1:10" s="2" customFormat="1" ht="28.5" customHeight="1">
      <c r="A34" s="84" t="s">
        <v>133</v>
      </c>
      <c r="B34" s="85"/>
      <c r="C34" s="86"/>
      <c r="D34" s="90"/>
      <c r="E34" s="38">
        <f>SUM(E35:E46)</f>
        <v>693500</v>
      </c>
      <c r="F34" s="38">
        <f>SUM(F35:F46)</f>
        <v>279500</v>
      </c>
      <c r="G34" s="90"/>
      <c r="H34" s="201"/>
      <c r="I34" s="201"/>
      <c r="J34" s="201"/>
    </row>
    <row r="35" spans="1:10" s="189" customFormat="1" ht="64.5" customHeight="1">
      <c r="A35" s="17">
        <v>22</v>
      </c>
      <c r="B35" s="35" t="s">
        <v>134</v>
      </c>
      <c r="C35" s="149" t="s">
        <v>53</v>
      </c>
      <c r="D35" s="204" t="s">
        <v>135</v>
      </c>
      <c r="E35" s="149">
        <v>30000</v>
      </c>
      <c r="F35" s="149">
        <v>10000</v>
      </c>
      <c r="G35" s="204" t="s">
        <v>136</v>
      </c>
      <c r="H35" s="205" t="s">
        <v>137</v>
      </c>
      <c r="I35" s="17" t="s">
        <v>42</v>
      </c>
      <c r="J35" s="17"/>
    </row>
    <row r="36" spans="1:10" s="189" customFormat="1" ht="90" customHeight="1">
      <c r="A36" s="17">
        <v>23</v>
      </c>
      <c r="B36" s="41" t="s">
        <v>138</v>
      </c>
      <c r="C36" s="149" t="s">
        <v>53</v>
      </c>
      <c r="D36" s="213" t="s">
        <v>139</v>
      </c>
      <c r="E36" s="221">
        <v>129000</v>
      </c>
      <c r="F36" s="52">
        <v>50000</v>
      </c>
      <c r="G36" s="143" t="s">
        <v>140</v>
      </c>
      <c r="H36" s="222" t="s">
        <v>141</v>
      </c>
      <c r="I36" s="226" t="s">
        <v>142</v>
      </c>
      <c r="J36" s="17"/>
    </row>
    <row r="37" spans="1:10" s="2" customFormat="1" ht="97.5" customHeight="1">
      <c r="A37" s="17">
        <v>24</v>
      </c>
      <c r="B37" s="35" t="s">
        <v>143</v>
      </c>
      <c r="C37" s="149" t="s">
        <v>53</v>
      </c>
      <c r="D37" s="204" t="s">
        <v>144</v>
      </c>
      <c r="E37" s="149">
        <v>30000</v>
      </c>
      <c r="F37" s="215">
        <v>7500</v>
      </c>
      <c r="G37" s="204" t="s">
        <v>145</v>
      </c>
      <c r="H37" s="205" t="s">
        <v>146</v>
      </c>
      <c r="I37" s="17" t="s">
        <v>108</v>
      </c>
      <c r="J37" s="123"/>
    </row>
    <row r="38" spans="1:10" s="2" customFormat="1" ht="72" customHeight="1">
      <c r="A38" s="17">
        <v>25</v>
      </c>
      <c r="B38" s="35" t="s">
        <v>147</v>
      </c>
      <c r="C38" s="17" t="s">
        <v>53</v>
      </c>
      <c r="D38" s="35" t="s">
        <v>148</v>
      </c>
      <c r="E38" s="17">
        <v>80000</v>
      </c>
      <c r="F38" s="17">
        <v>35000</v>
      </c>
      <c r="G38" s="35" t="s">
        <v>149</v>
      </c>
      <c r="H38" s="17" t="s">
        <v>150</v>
      </c>
      <c r="I38" s="17" t="s">
        <v>47</v>
      </c>
      <c r="J38" s="201"/>
    </row>
    <row r="39" spans="1:10" s="2" customFormat="1" ht="61.5" customHeight="1">
      <c r="A39" s="17">
        <v>26</v>
      </c>
      <c r="B39" s="35" t="s">
        <v>151</v>
      </c>
      <c r="C39" s="17" t="s">
        <v>53</v>
      </c>
      <c r="D39" s="35" t="s">
        <v>152</v>
      </c>
      <c r="E39" s="17">
        <v>40000</v>
      </c>
      <c r="F39" s="17">
        <v>20000</v>
      </c>
      <c r="G39" s="35" t="s">
        <v>153</v>
      </c>
      <c r="H39" s="17" t="s">
        <v>154</v>
      </c>
      <c r="I39" s="17" t="s">
        <v>47</v>
      </c>
      <c r="J39" s="201"/>
    </row>
    <row r="40" spans="1:10" s="2" customFormat="1" ht="67.5" customHeight="1">
      <c r="A40" s="17">
        <v>27</v>
      </c>
      <c r="B40" s="35" t="s">
        <v>155</v>
      </c>
      <c r="C40" s="17" t="s">
        <v>53</v>
      </c>
      <c r="D40" s="35" t="s">
        <v>156</v>
      </c>
      <c r="E40" s="17">
        <v>30000</v>
      </c>
      <c r="F40" s="17">
        <v>23000</v>
      </c>
      <c r="G40" s="35" t="s">
        <v>157</v>
      </c>
      <c r="H40" s="17" t="s">
        <v>158</v>
      </c>
      <c r="I40" s="17" t="s">
        <v>47</v>
      </c>
      <c r="J40" s="201"/>
    </row>
    <row r="41" spans="1:10" s="2" customFormat="1" ht="96.75" customHeight="1">
      <c r="A41" s="17">
        <v>28</v>
      </c>
      <c r="B41" s="35" t="s">
        <v>159</v>
      </c>
      <c r="C41" s="17" t="s">
        <v>53</v>
      </c>
      <c r="D41" s="35" t="s">
        <v>160</v>
      </c>
      <c r="E41" s="17">
        <v>30000</v>
      </c>
      <c r="F41" s="17">
        <v>20000</v>
      </c>
      <c r="G41" s="35" t="s">
        <v>161</v>
      </c>
      <c r="H41" s="42" t="s">
        <v>162</v>
      </c>
      <c r="I41" s="17" t="s">
        <v>47</v>
      </c>
      <c r="J41" s="201"/>
    </row>
    <row r="42" spans="1:10" s="188" customFormat="1" ht="54.75" customHeight="1">
      <c r="A42" s="17">
        <v>29</v>
      </c>
      <c r="B42" s="35" t="s">
        <v>163</v>
      </c>
      <c r="C42" s="17" t="s">
        <v>38</v>
      </c>
      <c r="D42" s="35" t="s">
        <v>164</v>
      </c>
      <c r="E42" s="17">
        <v>37500</v>
      </c>
      <c r="F42" s="17">
        <v>15000</v>
      </c>
      <c r="G42" s="35" t="s">
        <v>165</v>
      </c>
      <c r="H42" s="42" t="s">
        <v>166</v>
      </c>
      <c r="I42" s="17" t="s">
        <v>57</v>
      </c>
      <c r="J42" s="124"/>
    </row>
    <row r="43" spans="1:10" s="187" customFormat="1" ht="96.75" customHeight="1">
      <c r="A43" s="17">
        <v>30</v>
      </c>
      <c r="B43" s="35" t="s">
        <v>167</v>
      </c>
      <c r="C43" s="17" t="s">
        <v>38</v>
      </c>
      <c r="D43" s="35" t="s">
        <v>168</v>
      </c>
      <c r="E43" s="97">
        <v>120000</v>
      </c>
      <c r="F43" s="97">
        <v>50000</v>
      </c>
      <c r="G43" s="35" t="s">
        <v>169</v>
      </c>
      <c r="H43" s="17" t="s">
        <v>170</v>
      </c>
      <c r="I43" s="17" t="s">
        <v>65</v>
      </c>
      <c r="J43" s="124"/>
    </row>
    <row r="44" spans="1:10" s="187" customFormat="1" ht="51" customHeight="1">
      <c r="A44" s="17">
        <v>31</v>
      </c>
      <c r="B44" s="35" t="s">
        <v>171</v>
      </c>
      <c r="C44" s="17" t="s">
        <v>38</v>
      </c>
      <c r="D44" s="35" t="s">
        <v>172</v>
      </c>
      <c r="E44" s="17">
        <v>30000</v>
      </c>
      <c r="F44" s="17">
        <v>20000</v>
      </c>
      <c r="G44" s="35" t="s">
        <v>173</v>
      </c>
      <c r="H44" s="17" t="s">
        <v>64</v>
      </c>
      <c r="I44" s="17" t="s">
        <v>65</v>
      </c>
      <c r="J44" s="124"/>
    </row>
    <row r="45" spans="1:10" s="62" customFormat="1" ht="111" customHeight="1">
      <c r="A45" s="17">
        <v>32</v>
      </c>
      <c r="B45" s="35" t="s">
        <v>174</v>
      </c>
      <c r="C45" s="17" t="s">
        <v>38</v>
      </c>
      <c r="D45" s="111" t="s">
        <v>175</v>
      </c>
      <c r="E45" s="54">
        <v>107000</v>
      </c>
      <c r="F45" s="54">
        <v>20000</v>
      </c>
      <c r="G45" s="115" t="s">
        <v>176</v>
      </c>
      <c r="H45" s="17" t="s">
        <v>177</v>
      </c>
      <c r="I45" s="17" t="s">
        <v>94</v>
      </c>
      <c r="J45" s="104"/>
    </row>
    <row r="46" spans="1:10" s="62" customFormat="1" ht="81" customHeight="1">
      <c r="A46" s="17">
        <v>33</v>
      </c>
      <c r="B46" s="35" t="s">
        <v>178</v>
      </c>
      <c r="C46" s="17" t="s">
        <v>53</v>
      </c>
      <c r="D46" s="111" t="s">
        <v>179</v>
      </c>
      <c r="E46" s="54">
        <v>30000</v>
      </c>
      <c r="F46" s="54">
        <v>9000</v>
      </c>
      <c r="G46" s="111" t="s">
        <v>180</v>
      </c>
      <c r="H46" s="42" t="s">
        <v>181</v>
      </c>
      <c r="I46" s="42" t="s">
        <v>182</v>
      </c>
      <c r="J46" s="87"/>
    </row>
    <row r="47" spans="1:10" s="2" customFormat="1" ht="28.5" customHeight="1">
      <c r="A47" s="84" t="s">
        <v>183</v>
      </c>
      <c r="B47" s="85"/>
      <c r="C47" s="86"/>
      <c r="D47" s="90"/>
      <c r="E47" s="38">
        <f>SUM(E48:E52)</f>
        <v>570000</v>
      </c>
      <c r="F47" s="38">
        <f>SUM(F48:F52)</f>
        <v>107000</v>
      </c>
      <c r="G47" s="90"/>
      <c r="H47" s="201"/>
      <c r="I47" s="201"/>
      <c r="J47" s="201"/>
    </row>
    <row r="48" spans="1:10" s="190" customFormat="1" ht="72.75" customHeight="1">
      <c r="A48" s="97">
        <v>34</v>
      </c>
      <c r="B48" s="143" t="s">
        <v>184</v>
      </c>
      <c r="C48" s="118" t="s">
        <v>68</v>
      </c>
      <c r="D48" s="145" t="s">
        <v>185</v>
      </c>
      <c r="E48" s="221">
        <v>150000</v>
      </c>
      <c r="F48" s="221">
        <v>2000</v>
      </c>
      <c r="G48" s="105" t="s">
        <v>186</v>
      </c>
      <c r="H48" s="222" t="s">
        <v>187</v>
      </c>
      <c r="I48" s="118" t="s">
        <v>82</v>
      </c>
      <c r="J48" s="227"/>
    </row>
    <row r="49" spans="1:10" s="2" customFormat="1" ht="88.5" customHeight="1">
      <c r="A49" s="17">
        <v>35</v>
      </c>
      <c r="B49" s="35" t="s">
        <v>188</v>
      </c>
      <c r="C49" s="17" t="s">
        <v>38</v>
      </c>
      <c r="D49" s="35" t="s">
        <v>189</v>
      </c>
      <c r="E49" s="17">
        <v>30000</v>
      </c>
      <c r="F49" s="17">
        <v>5000</v>
      </c>
      <c r="G49" s="35" t="s">
        <v>190</v>
      </c>
      <c r="H49" s="17" t="s">
        <v>191</v>
      </c>
      <c r="I49" s="17" t="s">
        <v>47</v>
      </c>
      <c r="J49" s="201"/>
    </row>
    <row r="50" spans="1:10" s="185" customFormat="1" ht="84.75" customHeight="1">
      <c r="A50" s="17">
        <v>36</v>
      </c>
      <c r="B50" s="41" t="s">
        <v>192</v>
      </c>
      <c r="C50" s="17" t="s">
        <v>38</v>
      </c>
      <c r="D50" s="35" t="s">
        <v>193</v>
      </c>
      <c r="E50" s="17">
        <v>300000</v>
      </c>
      <c r="F50" s="17">
        <v>50000</v>
      </c>
      <c r="G50" s="35" t="s">
        <v>194</v>
      </c>
      <c r="H50" s="17" t="s">
        <v>195</v>
      </c>
      <c r="I50" s="17" t="s">
        <v>57</v>
      </c>
      <c r="J50" s="86"/>
    </row>
    <row r="51" spans="1:10" s="61" customFormat="1" ht="73.5" customHeight="1">
      <c r="A51" s="17">
        <v>37</v>
      </c>
      <c r="B51" s="157" t="s">
        <v>196</v>
      </c>
      <c r="C51" s="153" t="s">
        <v>38</v>
      </c>
      <c r="D51" s="113" t="s">
        <v>197</v>
      </c>
      <c r="E51" s="54">
        <v>60000</v>
      </c>
      <c r="F51" s="54">
        <v>30000</v>
      </c>
      <c r="G51" s="223" t="s">
        <v>198</v>
      </c>
      <c r="H51" s="153" t="s">
        <v>199</v>
      </c>
      <c r="I51" s="54" t="s">
        <v>200</v>
      </c>
      <c r="J51" s="48"/>
    </row>
    <row r="52" spans="1:10" s="61" customFormat="1" ht="87" customHeight="1">
      <c r="A52" s="17">
        <v>38</v>
      </c>
      <c r="B52" s="152" t="s">
        <v>201</v>
      </c>
      <c r="C52" s="54" t="s">
        <v>53</v>
      </c>
      <c r="D52" s="152" t="s">
        <v>202</v>
      </c>
      <c r="E52" s="54">
        <v>30000</v>
      </c>
      <c r="F52" s="54">
        <v>20000</v>
      </c>
      <c r="G52" s="152" t="s">
        <v>203</v>
      </c>
      <c r="H52" s="136" t="s">
        <v>204</v>
      </c>
      <c r="I52" s="54" t="s">
        <v>200</v>
      </c>
      <c r="J52" s="48"/>
    </row>
    <row r="53" spans="1:10" s="2" customFormat="1" ht="28.5" customHeight="1">
      <c r="A53" s="84" t="s">
        <v>205</v>
      </c>
      <c r="B53" s="85"/>
      <c r="C53" s="86"/>
      <c r="D53" s="90"/>
      <c r="E53" s="38">
        <f>SUM(E54:E60)</f>
        <v>273574</v>
      </c>
      <c r="F53" s="38">
        <f>SUM(F54:F60)</f>
        <v>224295</v>
      </c>
      <c r="G53" s="90"/>
      <c r="H53" s="201"/>
      <c r="I53" s="201"/>
      <c r="J53" s="201"/>
    </row>
    <row r="54" spans="1:232" s="191" customFormat="1" ht="58.5" customHeight="1">
      <c r="A54" s="97">
        <v>39</v>
      </c>
      <c r="B54" s="105" t="s">
        <v>206</v>
      </c>
      <c r="C54" s="118">
        <v>2023</v>
      </c>
      <c r="D54" s="105" t="s">
        <v>207</v>
      </c>
      <c r="E54" s="118">
        <v>33795</v>
      </c>
      <c r="F54" s="118">
        <v>33795</v>
      </c>
      <c r="G54" s="143" t="s">
        <v>208</v>
      </c>
      <c r="H54" s="222" t="s">
        <v>209</v>
      </c>
      <c r="I54" s="118" t="s">
        <v>42</v>
      </c>
      <c r="J54" s="119"/>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0"/>
      <c r="FP54" s="190"/>
      <c r="FQ54" s="190"/>
      <c r="FR54" s="190"/>
      <c r="FS54" s="190"/>
      <c r="FT54" s="190"/>
      <c r="FU54" s="190"/>
      <c r="FV54" s="190"/>
      <c r="FW54" s="190"/>
      <c r="FX54" s="190"/>
      <c r="FY54" s="190"/>
      <c r="FZ54" s="190"/>
      <c r="GA54" s="190"/>
      <c r="GB54" s="190"/>
      <c r="GC54" s="190"/>
      <c r="GD54" s="190"/>
      <c r="GE54" s="190"/>
      <c r="GF54" s="190"/>
      <c r="GG54" s="190"/>
      <c r="GH54" s="190"/>
      <c r="GI54" s="190"/>
      <c r="GJ54" s="190"/>
      <c r="GK54" s="190"/>
      <c r="GL54" s="190"/>
      <c r="GM54" s="190"/>
      <c r="GN54" s="190"/>
      <c r="GO54" s="190"/>
      <c r="GP54" s="190"/>
      <c r="GQ54" s="190"/>
      <c r="GR54" s="190"/>
      <c r="GS54" s="190"/>
      <c r="GT54" s="190"/>
      <c r="GU54" s="190"/>
      <c r="GV54" s="190"/>
      <c r="GW54" s="190"/>
      <c r="GX54" s="190"/>
      <c r="GY54" s="190"/>
      <c r="GZ54" s="190"/>
      <c r="HA54" s="190"/>
      <c r="HB54" s="190"/>
      <c r="HC54" s="190"/>
      <c r="HD54" s="190"/>
      <c r="HE54" s="190"/>
      <c r="HF54" s="190"/>
      <c r="HG54" s="190"/>
      <c r="HH54" s="190"/>
      <c r="HI54" s="190"/>
      <c r="HJ54" s="190"/>
      <c r="HK54" s="190"/>
      <c r="HL54" s="190"/>
      <c r="HM54" s="190"/>
      <c r="HN54" s="190"/>
      <c r="HO54" s="190"/>
      <c r="HP54" s="190"/>
      <c r="HQ54" s="190"/>
      <c r="HR54" s="190"/>
      <c r="HS54" s="190"/>
      <c r="HT54" s="190"/>
      <c r="HU54" s="190"/>
      <c r="HV54" s="190"/>
      <c r="HW54" s="190"/>
      <c r="HX54" s="190"/>
    </row>
    <row r="55" spans="1:10" s="2" customFormat="1" ht="97.5" customHeight="1">
      <c r="A55" s="97">
        <v>40</v>
      </c>
      <c r="B55" s="35" t="s">
        <v>210</v>
      </c>
      <c r="C55" s="149" t="s">
        <v>53</v>
      </c>
      <c r="D55" s="204" t="s">
        <v>211</v>
      </c>
      <c r="E55" s="149">
        <v>27779</v>
      </c>
      <c r="F55" s="149">
        <v>13500</v>
      </c>
      <c r="G55" s="204" t="s">
        <v>212</v>
      </c>
      <c r="H55" s="205" t="s">
        <v>213</v>
      </c>
      <c r="I55" s="17" t="s">
        <v>108</v>
      </c>
      <c r="J55" s="123"/>
    </row>
    <row r="56" spans="1:10" s="2" customFormat="1" ht="70.5" customHeight="1">
      <c r="A56" s="97">
        <v>41</v>
      </c>
      <c r="B56" s="143" t="s">
        <v>214</v>
      </c>
      <c r="C56" s="97">
        <v>2023</v>
      </c>
      <c r="D56" s="143" t="s">
        <v>215</v>
      </c>
      <c r="E56" s="97">
        <v>50000</v>
      </c>
      <c r="F56" s="97">
        <v>50000</v>
      </c>
      <c r="G56" s="143" t="s">
        <v>208</v>
      </c>
      <c r="H56" s="222" t="s">
        <v>216</v>
      </c>
      <c r="I56" s="17" t="s">
        <v>47</v>
      </c>
      <c r="J56" s="123"/>
    </row>
    <row r="57" spans="1:10" s="2" customFormat="1" ht="52.5" customHeight="1">
      <c r="A57" s="97">
        <v>42</v>
      </c>
      <c r="B57" s="35" t="s">
        <v>217</v>
      </c>
      <c r="C57" s="17">
        <v>2023</v>
      </c>
      <c r="D57" s="35" t="s">
        <v>218</v>
      </c>
      <c r="E57" s="17">
        <v>32000</v>
      </c>
      <c r="F57" s="17">
        <v>32000</v>
      </c>
      <c r="G57" s="35" t="s">
        <v>219</v>
      </c>
      <c r="H57" s="17" t="s">
        <v>220</v>
      </c>
      <c r="I57" s="17" t="s">
        <v>47</v>
      </c>
      <c r="J57" s="201"/>
    </row>
    <row r="58" spans="1:10" s="187" customFormat="1" ht="54.75" customHeight="1">
      <c r="A58" s="97">
        <v>43</v>
      </c>
      <c r="B58" s="35" t="s">
        <v>217</v>
      </c>
      <c r="C58" s="17">
        <v>2023</v>
      </c>
      <c r="D58" s="35" t="s">
        <v>221</v>
      </c>
      <c r="E58" s="17">
        <v>30000</v>
      </c>
      <c r="F58" s="17">
        <v>30000</v>
      </c>
      <c r="G58" s="35" t="s">
        <v>219</v>
      </c>
      <c r="H58" s="17" t="s">
        <v>222</v>
      </c>
      <c r="I58" s="17" t="s">
        <v>65</v>
      </c>
      <c r="J58" s="124"/>
    </row>
    <row r="59" spans="1:10" s="187" customFormat="1" ht="54" customHeight="1">
      <c r="A59" s="97">
        <v>44</v>
      </c>
      <c r="B59" s="35" t="s">
        <v>223</v>
      </c>
      <c r="C59" s="17">
        <v>2023</v>
      </c>
      <c r="D59" s="35" t="s">
        <v>224</v>
      </c>
      <c r="E59" s="17">
        <v>30000</v>
      </c>
      <c r="F59" s="17">
        <v>30000</v>
      </c>
      <c r="G59" s="35" t="s">
        <v>219</v>
      </c>
      <c r="H59" s="17" t="s">
        <v>225</v>
      </c>
      <c r="I59" s="17" t="s">
        <v>65</v>
      </c>
      <c r="J59" s="124"/>
    </row>
    <row r="60" spans="1:10" s="187" customFormat="1" ht="51.75" customHeight="1">
      <c r="A60" s="97">
        <v>45</v>
      </c>
      <c r="B60" s="35" t="s">
        <v>226</v>
      </c>
      <c r="C60" s="17" t="s">
        <v>53</v>
      </c>
      <c r="D60" s="35" t="s">
        <v>227</v>
      </c>
      <c r="E60" s="17">
        <v>70000</v>
      </c>
      <c r="F60" s="17">
        <v>35000</v>
      </c>
      <c r="G60" s="35" t="s">
        <v>228</v>
      </c>
      <c r="H60" s="17" t="s">
        <v>225</v>
      </c>
      <c r="I60" s="17" t="s">
        <v>65</v>
      </c>
      <c r="J60" s="124"/>
    </row>
    <row r="61" spans="1:10" s="2" customFormat="1" ht="28.5" customHeight="1">
      <c r="A61" s="89" t="s">
        <v>229</v>
      </c>
      <c r="B61" s="85"/>
      <c r="C61" s="17"/>
      <c r="D61" s="35"/>
      <c r="E61" s="38">
        <f>SUM(E62:E62)</f>
        <v>31220</v>
      </c>
      <c r="F61" s="38">
        <f>SUM(F62:F62)</f>
        <v>31220</v>
      </c>
      <c r="G61" s="35"/>
      <c r="H61" s="201"/>
      <c r="I61" s="201"/>
      <c r="J61" s="201"/>
    </row>
    <row r="62" spans="1:10" s="192" customFormat="1" ht="54.75" customHeight="1">
      <c r="A62" s="17">
        <v>46</v>
      </c>
      <c r="B62" s="35" t="s">
        <v>230</v>
      </c>
      <c r="C62" s="100">
        <v>2023</v>
      </c>
      <c r="D62" s="206" t="s">
        <v>231</v>
      </c>
      <c r="E62" s="100">
        <v>31220</v>
      </c>
      <c r="F62" s="100">
        <v>31220</v>
      </c>
      <c r="G62" s="90" t="s">
        <v>219</v>
      </c>
      <c r="H62" s="100" t="s">
        <v>232</v>
      </c>
      <c r="I62" s="228" t="s">
        <v>233</v>
      </c>
      <c r="J62" s="124"/>
    </row>
    <row r="63" spans="1:10" s="2" customFormat="1" ht="28.5" customHeight="1">
      <c r="A63" s="84" t="s">
        <v>234</v>
      </c>
      <c r="B63" s="85"/>
      <c r="C63" s="86"/>
      <c r="D63" s="90"/>
      <c r="E63" s="88">
        <f>E64+E76+E107+E112+E128</f>
        <v>5717085</v>
      </c>
      <c r="F63" s="88">
        <f>F64+F76+F107+F112+F128</f>
        <v>2207520</v>
      </c>
      <c r="G63" s="90"/>
      <c r="H63" s="201"/>
      <c r="I63" s="201"/>
      <c r="J63" s="201"/>
    </row>
    <row r="64" spans="1:10" s="2" customFormat="1" ht="28.5" customHeight="1">
      <c r="A64" s="84" t="s">
        <v>235</v>
      </c>
      <c r="B64" s="85"/>
      <c r="C64" s="86"/>
      <c r="D64" s="90"/>
      <c r="E64" s="38">
        <f>SUM(E65:E75)</f>
        <v>1229700</v>
      </c>
      <c r="F64" s="38">
        <f>SUM(F65:F75)</f>
        <v>408050</v>
      </c>
      <c r="G64" s="90"/>
      <c r="H64" s="201"/>
      <c r="I64" s="201"/>
      <c r="J64" s="201"/>
    </row>
    <row r="65" spans="1:232" s="62" customFormat="1" ht="108.75" customHeight="1">
      <c r="A65" s="17">
        <v>47</v>
      </c>
      <c r="B65" s="41" t="s">
        <v>236</v>
      </c>
      <c r="C65" s="149" t="s">
        <v>38</v>
      </c>
      <c r="D65" s="204" t="s">
        <v>237</v>
      </c>
      <c r="E65" s="97">
        <v>150000</v>
      </c>
      <c r="F65" s="97">
        <v>50000</v>
      </c>
      <c r="G65" s="143" t="s">
        <v>238</v>
      </c>
      <c r="H65" s="229" t="s">
        <v>239</v>
      </c>
      <c r="I65" s="149" t="s">
        <v>42</v>
      </c>
      <c r="J65" s="12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row>
    <row r="66" spans="1:232" s="62" customFormat="1" ht="120" customHeight="1">
      <c r="A66" s="17">
        <v>48</v>
      </c>
      <c r="B66" s="35" t="s">
        <v>240</v>
      </c>
      <c r="C66" s="149" t="s">
        <v>53</v>
      </c>
      <c r="D66" s="204" t="s">
        <v>241</v>
      </c>
      <c r="E66" s="149">
        <v>35000</v>
      </c>
      <c r="F66" s="149">
        <v>25000</v>
      </c>
      <c r="G66" s="213" t="s">
        <v>242</v>
      </c>
      <c r="H66" s="205" t="s">
        <v>243</v>
      </c>
      <c r="I66" s="17" t="s">
        <v>42</v>
      </c>
      <c r="J66" s="12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row>
    <row r="67" spans="1:10" s="70" customFormat="1" ht="96" customHeight="1">
      <c r="A67" s="17">
        <v>49</v>
      </c>
      <c r="B67" s="230" t="s">
        <v>244</v>
      </c>
      <c r="C67" s="231" t="s">
        <v>38</v>
      </c>
      <c r="D67" s="171" t="s">
        <v>245</v>
      </c>
      <c r="E67" s="231">
        <v>93500</v>
      </c>
      <c r="F67" s="231">
        <v>41500</v>
      </c>
      <c r="G67" s="171" t="s">
        <v>246</v>
      </c>
      <c r="H67" s="134" t="s">
        <v>247</v>
      </c>
      <c r="I67" s="172" t="s">
        <v>76</v>
      </c>
      <c r="J67" s="250"/>
    </row>
    <row r="68" spans="1:10" s="2" customFormat="1" ht="84.75" customHeight="1">
      <c r="A68" s="17">
        <v>50</v>
      </c>
      <c r="B68" s="35" t="s">
        <v>248</v>
      </c>
      <c r="C68" s="149" t="s">
        <v>53</v>
      </c>
      <c r="D68" s="213" t="s">
        <v>249</v>
      </c>
      <c r="E68" s="149">
        <v>45000</v>
      </c>
      <c r="F68" s="149">
        <v>20000</v>
      </c>
      <c r="G68" s="204" t="s">
        <v>250</v>
      </c>
      <c r="H68" s="205" t="s">
        <v>251</v>
      </c>
      <c r="I68" s="17" t="s">
        <v>108</v>
      </c>
      <c r="J68" s="123"/>
    </row>
    <row r="69" spans="1:10" s="2" customFormat="1" ht="114.75" customHeight="1">
      <c r="A69" s="17">
        <v>51</v>
      </c>
      <c r="B69" s="35" t="s">
        <v>252</v>
      </c>
      <c r="C69" s="149" t="s">
        <v>53</v>
      </c>
      <c r="D69" s="204" t="s">
        <v>253</v>
      </c>
      <c r="E69" s="149">
        <v>35000</v>
      </c>
      <c r="F69" s="149">
        <v>20000</v>
      </c>
      <c r="G69" s="204" t="s">
        <v>254</v>
      </c>
      <c r="H69" s="205" t="s">
        <v>255</v>
      </c>
      <c r="I69" s="17" t="s">
        <v>108</v>
      </c>
      <c r="J69" s="123"/>
    </row>
    <row r="70" spans="1:10" s="2" customFormat="1" ht="133.5" customHeight="1">
      <c r="A70" s="17">
        <v>52</v>
      </c>
      <c r="B70" s="41" t="s">
        <v>256</v>
      </c>
      <c r="C70" s="149" t="s">
        <v>68</v>
      </c>
      <c r="D70" s="204" t="s">
        <v>257</v>
      </c>
      <c r="E70" s="149">
        <v>89200</v>
      </c>
      <c r="F70" s="149">
        <v>35550</v>
      </c>
      <c r="G70" s="213" t="s">
        <v>258</v>
      </c>
      <c r="H70" s="205" t="s">
        <v>259</v>
      </c>
      <c r="I70" s="17" t="s">
        <v>108</v>
      </c>
      <c r="J70" s="123"/>
    </row>
    <row r="71" spans="1:10" s="2" customFormat="1" ht="108.75" customHeight="1">
      <c r="A71" s="17">
        <v>53</v>
      </c>
      <c r="B71" s="230" t="s">
        <v>260</v>
      </c>
      <c r="C71" s="231" t="s">
        <v>38</v>
      </c>
      <c r="D71" s="230" t="s">
        <v>261</v>
      </c>
      <c r="E71" s="231">
        <v>39000</v>
      </c>
      <c r="F71" s="231">
        <v>26000</v>
      </c>
      <c r="G71" s="232" t="s">
        <v>262</v>
      </c>
      <c r="H71" s="134" t="s">
        <v>263</v>
      </c>
      <c r="I71" s="172" t="s">
        <v>76</v>
      </c>
      <c r="J71" s="123"/>
    </row>
    <row r="72" spans="1:10" s="2" customFormat="1" ht="67.5" customHeight="1">
      <c r="A72" s="17">
        <v>54</v>
      </c>
      <c r="B72" s="35" t="s">
        <v>264</v>
      </c>
      <c r="C72" s="17" t="s">
        <v>53</v>
      </c>
      <c r="D72" s="35" t="s">
        <v>265</v>
      </c>
      <c r="E72" s="17">
        <v>50000</v>
      </c>
      <c r="F72" s="17">
        <v>30000</v>
      </c>
      <c r="G72" s="35" t="s">
        <v>266</v>
      </c>
      <c r="H72" s="17" t="s">
        <v>267</v>
      </c>
      <c r="I72" s="17" t="s">
        <v>47</v>
      </c>
      <c r="J72" s="201"/>
    </row>
    <row r="73" spans="1:10" s="187" customFormat="1" ht="72" customHeight="1">
      <c r="A73" s="17">
        <v>55</v>
      </c>
      <c r="B73" s="35" t="s">
        <v>268</v>
      </c>
      <c r="C73" s="17" t="s">
        <v>38</v>
      </c>
      <c r="D73" s="35" t="s">
        <v>269</v>
      </c>
      <c r="E73" s="17">
        <v>500000</v>
      </c>
      <c r="F73" s="17">
        <v>100000</v>
      </c>
      <c r="G73" s="35" t="s">
        <v>270</v>
      </c>
      <c r="H73" s="233" t="s">
        <v>271</v>
      </c>
      <c r="I73" s="17" t="s">
        <v>65</v>
      </c>
      <c r="J73" s="124"/>
    </row>
    <row r="74" spans="1:10" s="185" customFormat="1" ht="111.75" customHeight="1">
      <c r="A74" s="17">
        <v>56</v>
      </c>
      <c r="B74" s="35" t="s">
        <v>272</v>
      </c>
      <c r="C74" s="17" t="s">
        <v>68</v>
      </c>
      <c r="D74" s="35" t="s">
        <v>273</v>
      </c>
      <c r="E74" s="17">
        <v>95000</v>
      </c>
      <c r="F74" s="17">
        <v>30000</v>
      </c>
      <c r="G74" s="35" t="s">
        <v>274</v>
      </c>
      <c r="H74" s="17" t="s">
        <v>275</v>
      </c>
      <c r="I74" s="17" t="s">
        <v>57</v>
      </c>
      <c r="J74" s="86"/>
    </row>
    <row r="75" spans="1:10" s="185" customFormat="1" ht="108" customHeight="1">
      <c r="A75" s="17">
        <v>57</v>
      </c>
      <c r="B75" s="35" t="s">
        <v>276</v>
      </c>
      <c r="C75" s="17" t="s">
        <v>68</v>
      </c>
      <c r="D75" s="35" t="s">
        <v>277</v>
      </c>
      <c r="E75" s="17">
        <v>98000</v>
      </c>
      <c r="F75" s="17">
        <v>30000</v>
      </c>
      <c r="G75" s="35" t="s">
        <v>278</v>
      </c>
      <c r="H75" s="17" t="s">
        <v>275</v>
      </c>
      <c r="I75" s="17" t="s">
        <v>57</v>
      </c>
      <c r="J75" s="86"/>
    </row>
    <row r="76" spans="1:10" s="2" customFormat="1" ht="28.5" customHeight="1">
      <c r="A76" s="84" t="s">
        <v>279</v>
      </c>
      <c r="B76" s="85"/>
      <c r="C76" s="86"/>
      <c r="D76" s="90"/>
      <c r="E76" s="38">
        <f>SUM(E77:E106)</f>
        <v>2490400</v>
      </c>
      <c r="F76" s="38">
        <f>SUM(F77:F106)</f>
        <v>1088970</v>
      </c>
      <c r="G76" s="90"/>
      <c r="H76" s="201"/>
      <c r="I76" s="201"/>
      <c r="J76" s="201"/>
    </row>
    <row r="77" spans="1:10" s="2" customFormat="1" ht="105" customHeight="1">
      <c r="A77" s="17">
        <v>58</v>
      </c>
      <c r="B77" s="35" t="s">
        <v>280</v>
      </c>
      <c r="C77" s="233" t="s">
        <v>53</v>
      </c>
      <c r="D77" s="234" t="s">
        <v>281</v>
      </c>
      <c r="E77" s="149">
        <v>107500</v>
      </c>
      <c r="F77" s="149">
        <v>60000</v>
      </c>
      <c r="G77" s="204" t="s">
        <v>282</v>
      </c>
      <c r="H77" s="205" t="s">
        <v>283</v>
      </c>
      <c r="I77" s="17" t="s">
        <v>42</v>
      </c>
      <c r="J77" s="104"/>
    </row>
    <row r="78" spans="1:10" s="2" customFormat="1" ht="63" customHeight="1">
      <c r="A78" s="17">
        <v>59</v>
      </c>
      <c r="B78" s="35" t="s">
        <v>284</v>
      </c>
      <c r="C78" s="149" t="s">
        <v>38</v>
      </c>
      <c r="D78" s="204" t="s">
        <v>285</v>
      </c>
      <c r="E78" s="149">
        <v>50000</v>
      </c>
      <c r="F78" s="149">
        <v>12000</v>
      </c>
      <c r="G78" s="204" t="s">
        <v>286</v>
      </c>
      <c r="H78" s="205" t="s">
        <v>243</v>
      </c>
      <c r="I78" s="17" t="s">
        <v>42</v>
      </c>
      <c r="J78" s="123"/>
    </row>
    <row r="79" spans="1:10" s="2" customFormat="1" ht="105" customHeight="1">
      <c r="A79" s="17">
        <v>60</v>
      </c>
      <c r="B79" s="35" t="s">
        <v>287</v>
      </c>
      <c r="C79" s="149" t="s">
        <v>288</v>
      </c>
      <c r="D79" s="204" t="s">
        <v>289</v>
      </c>
      <c r="E79" s="149">
        <v>350000</v>
      </c>
      <c r="F79" s="149">
        <v>75000</v>
      </c>
      <c r="G79" s="105" t="s">
        <v>290</v>
      </c>
      <c r="H79" s="205" t="s">
        <v>291</v>
      </c>
      <c r="I79" s="17" t="s">
        <v>108</v>
      </c>
      <c r="J79" s="123"/>
    </row>
    <row r="80" spans="1:10" s="2" customFormat="1" ht="58.5" customHeight="1">
      <c r="A80" s="17">
        <v>61</v>
      </c>
      <c r="B80" s="35" t="s">
        <v>292</v>
      </c>
      <c r="C80" s="149" t="s">
        <v>53</v>
      </c>
      <c r="D80" s="204" t="s">
        <v>293</v>
      </c>
      <c r="E80" s="215">
        <v>283400</v>
      </c>
      <c r="F80" s="215">
        <v>149600</v>
      </c>
      <c r="G80" s="204" t="s">
        <v>294</v>
      </c>
      <c r="H80" s="149" t="s">
        <v>295</v>
      </c>
      <c r="I80" s="17" t="s">
        <v>108</v>
      </c>
      <c r="J80" s="123"/>
    </row>
    <row r="81" spans="1:10" s="2" customFormat="1" ht="97.5" customHeight="1">
      <c r="A81" s="17">
        <v>62</v>
      </c>
      <c r="B81" s="35" t="s">
        <v>296</v>
      </c>
      <c r="C81" s="149" t="s">
        <v>53</v>
      </c>
      <c r="D81" s="204" t="s">
        <v>297</v>
      </c>
      <c r="E81" s="215">
        <v>80700</v>
      </c>
      <c r="F81" s="215">
        <v>55370</v>
      </c>
      <c r="G81" s="204" t="s">
        <v>298</v>
      </c>
      <c r="H81" s="222" t="s">
        <v>299</v>
      </c>
      <c r="I81" s="149" t="s">
        <v>82</v>
      </c>
      <c r="J81" s="123"/>
    </row>
    <row r="82" spans="1:165" s="62" customFormat="1" ht="93.75" customHeight="1">
      <c r="A82" s="17">
        <v>63</v>
      </c>
      <c r="B82" s="41" t="s">
        <v>300</v>
      </c>
      <c r="C82" s="17" t="s">
        <v>38</v>
      </c>
      <c r="D82" s="41" t="s">
        <v>301</v>
      </c>
      <c r="E82" s="17">
        <v>50000</v>
      </c>
      <c r="F82" s="17">
        <v>20000</v>
      </c>
      <c r="G82" s="41" t="s">
        <v>302</v>
      </c>
      <c r="H82" s="42" t="s">
        <v>303</v>
      </c>
      <c r="I82" s="42" t="s">
        <v>304</v>
      </c>
      <c r="J82" s="201"/>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0" s="2" customFormat="1" ht="129" customHeight="1">
      <c r="A83" s="17">
        <v>64</v>
      </c>
      <c r="B83" s="35" t="s">
        <v>305</v>
      </c>
      <c r="C83" s="17" t="s">
        <v>53</v>
      </c>
      <c r="D83" s="35" t="s">
        <v>306</v>
      </c>
      <c r="E83" s="17">
        <v>150000</v>
      </c>
      <c r="F83" s="17">
        <v>70000</v>
      </c>
      <c r="G83" s="35" t="s">
        <v>307</v>
      </c>
      <c r="H83" s="17" t="s">
        <v>308</v>
      </c>
      <c r="I83" s="17" t="s">
        <v>47</v>
      </c>
      <c r="J83" s="201"/>
    </row>
    <row r="84" spans="1:10" s="2" customFormat="1" ht="81" customHeight="1">
      <c r="A84" s="17">
        <v>65</v>
      </c>
      <c r="B84" s="35" t="s">
        <v>309</v>
      </c>
      <c r="C84" s="17" t="s">
        <v>38</v>
      </c>
      <c r="D84" s="35" t="s">
        <v>310</v>
      </c>
      <c r="E84" s="17">
        <v>48000</v>
      </c>
      <c r="F84" s="17">
        <v>10000</v>
      </c>
      <c r="G84" s="35" t="s">
        <v>311</v>
      </c>
      <c r="H84" s="17" t="s">
        <v>312</v>
      </c>
      <c r="I84" s="17" t="s">
        <v>47</v>
      </c>
      <c r="J84" s="201"/>
    </row>
    <row r="85" spans="1:10" s="2" customFormat="1" ht="61.5" customHeight="1">
      <c r="A85" s="17">
        <v>66</v>
      </c>
      <c r="B85" s="35" t="s">
        <v>313</v>
      </c>
      <c r="C85" s="17" t="s">
        <v>53</v>
      </c>
      <c r="D85" s="35" t="s">
        <v>314</v>
      </c>
      <c r="E85" s="17">
        <v>30000</v>
      </c>
      <c r="F85" s="17">
        <v>15000</v>
      </c>
      <c r="G85" s="35" t="s">
        <v>315</v>
      </c>
      <c r="H85" s="42" t="s">
        <v>316</v>
      </c>
      <c r="I85" s="17" t="s">
        <v>47</v>
      </c>
      <c r="J85" s="201"/>
    </row>
    <row r="86" spans="1:10" s="2" customFormat="1" ht="81" customHeight="1">
      <c r="A86" s="17">
        <v>67</v>
      </c>
      <c r="B86" s="35" t="s">
        <v>317</v>
      </c>
      <c r="C86" s="17" t="s">
        <v>38</v>
      </c>
      <c r="D86" s="35" t="s">
        <v>318</v>
      </c>
      <c r="E86" s="17">
        <v>140000</v>
      </c>
      <c r="F86" s="17">
        <v>80000</v>
      </c>
      <c r="G86" s="35" t="s">
        <v>319</v>
      </c>
      <c r="H86" s="42" t="s">
        <v>320</v>
      </c>
      <c r="I86" s="17" t="s">
        <v>47</v>
      </c>
      <c r="J86" s="201"/>
    </row>
    <row r="87" spans="1:10" s="185" customFormat="1" ht="67.5" customHeight="1">
      <c r="A87" s="17">
        <v>68</v>
      </c>
      <c r="B87" s="35" t="s">
        <v>321</v>
      </c>
      <c r="C87" s="17" t="s">
        <v>38</v>
      </c>
      <c r="D87" s="35" t="s">
        <v>322</v>
      </c>
      <c r="E87" s="17">
        <v>90000</v>
      </c>
      <c r="F87" s="17">
        <v>30000</v>
      </c>
      <c r="G87" s="35" t="s">
        <v>323</v>
      </c>
      <c r="H87" s="42" t="s">
        <v>324</v>
      </c>
      <c r="I87" s="17" t="s">
        <v>57</v>
      </c>
      <c r="J87" s="86"/>
    </row>
    <row r="88" spans="1:10" s="185" customFormat="1" ht="111.75" customHeight="1">
      <c r="A88" s="17">
        <v>69</v>
      </c>
      <c r="B88" s="35" t="s">
        <v>325</v>
      </c>
      <c r="C88" s="17" t="s">
        <v>68</v>
      </c>
      <c r="D88" s="35" t="s">
        <v>326</v>
      </c>
      <c r="E88" s="17">
        <v>70000</v>
      </c>
      <c r="F88" s="17">
        <v>25000</v>
      </c>
      <c r="G88" s="35" t="s">
        <v>327</v>
      </c>
      <c r="H88" s="42" t="s">
        <v>328</v>
      </c>
      <c r="I88" s="17" t="s">
        <v>57</v>
      </c>
      <c r="J88" s="86"/>
    </row>
    <row r="89" spans="1:10" s="186" customFormat="1" ht="87.75" customHeight="1">
      <c r="A89" s="17">
        <v>70</v>
      </c>
      <c r="B89" s="35" t="s">
        <v>329</v>
      </c>
      <c r="C89" s="17" t="s">
        <v>38</v>
      </c>
      <c r="D89" s="104" t="s">
        <v>330</v>
      </c>
      <c r="E89" s="17">
        <v>200000</v>
      </c>
      <c r="F89" s="17">
        <v>50000</v>
      </c>
      <c r="G89" s="35" t="s">
        <v>331</v>
      </c>
      <c r="H89" s="42" t="s">
        <v>332</v>
      </c>
      <c r="I89" s="17" t="s">
        <v>57</v>
      </c>
      <c r="J89" s="123"/>
    </row>
    <row r="90" spans="1:10" s="186" customFormat="1" ht="60" customHeight="1">
      <c r="A90" s="17">
        <v>71</v>
      </c>
      <c r="B90" s="35" t="s">
        <v>333</v>
      </c>
      <c r="C90" s="17" t="s">
        <v>38</v>
      </c>
      <c r="D90" s="104" t="s">
        <v>334</v>
      </c>
      <c r="E90" s="17">
        <v>20000</v>
      </c>
      <c r="F90" s="17">
        <v>5000</v>
      </c>
      <c r="G90" s="35" t="s">
        <v>335</v>
      </c>
      <c r="H90" s="17" t="s">
        <v>336</v>
      </c>
      <c r="I90" s="17" t="s">
        <v>57</v>
      </c>
      <c r="J90" s="123"/>
    </row>
    <row r="91" spans="1:10" s="185" customFormat="1" ht="66" customHeight="1">
      <c r="A91" s="17">
        <v>72</v>
      </c>
      <c r="B91" s="35" t="s">
        <v>337</v>
      </c>
      <c r="C91" s="17" t="s">
        <v>38</v>
      </c>
      <c r="D91" s="35" t="s">
        <v>338</v>
      </c>
      <c r="E91" s="17">
        <v>50000</v>
      </c>
      <c r="F91" s="17">
        <v>20000</v>
      </c>
      <c r="G91" s="35" t="s">
        <v>339</v>
      </c>
      <c r="H91" s="42" t="s">
        <v>340</v>
      </c>
      <c r="I91" s="17" t="s">
        <v>57</v>
      </c>
      <c r="J91" s="86"/>
    </row>
    <row r="92" spans="1:10" s="185" customFormat="1" ht="52.5" customHeight="1">
      <c r="A92" s="17">
        <v>73</v>
      </c>
      <c r="B92" s="35" t="s">
        <v>341</v>
      </c>
      <c r="C92" s="17">
        <v>2023</v>
      </c>
      <c r="D92" s="35" t="s">
        <v>342</v>
      </c>
      <c r="E92" s="17">
        <v>25000</v>
      </c>
      <c r="F92" s="17">
        <v>25000</v>
      </c>
      <c r="G92" s="35" t="s">
        <v>219</v>
      </c>
      <c r="H92" s="42" t="s">
        <v>343</v>
      </c>
      <c r="I92" s="17" t="s">
        <v>57</v>
      </c>
      <c r="J92" s="86"/>
    </row>
    <row r="93" spans="1:10" s="185" customFormat="1" ht="52.5" customHeight="1">
      <c r="A93" s="17">
        <v>74</v>
      </c>
      <c r="B93" s="35" t="s">
        <v>344</v>
      </c>
      <c r="C93" s="17">
        <v>2023</v>
      </c>
      <c r="D93" s="35" t="s">
        <v>345</v>
      </c>
      <c r="E93" s="17">
        <v>21000</v>
      </c>
      <c r="F93" s="17">
        <v>21000</v>
      </c>
      <c r="G93" s="35" t="s">
        <v>219</v>
      </c>
      <c r="H93" s="17" t="s">
        <v>346</v>
      </c>
      <c r="I93" s="17" t="s">
        <v>57</v>
      </c>
      <c r="J93" s="86"/>
    </row>
    <row r="94" spans="1:10" s="185" customFormat="1" ht="82.5" customHeight="1">
      <c r="A94" s="17">
        <v>75</v>
      </c>
      <c r="B94" s="35" t="s">
        <v>347</v>
      </c>
      <c r="C94" s="17" t="s">
        <v>38</v>
      </c>
      <c r="D94" s="35" t="s">
        <v>348</v>
      </c>
      <c r="E94" s="17">
        <v>95000</v>
      </c>
      <c r="F94" s="17">
        <v>35000</v>
      </c>
      <c r="G94" s="35" t="s">
        <v>349</v>
      </c>
      <c r="H94" s="42" t="s">
        <v>350</v>
      </c>
      <c r="I94" s="17" t="s">
        <v>57</v>
      </c>
      <c r="J94" s="86"/>
    </row>
    <row r="95" spans="1:10" s="187" customFormat="1" ht="73.5" customHeight="1">
      <c r="A95" s="17">
        <v>76</v>
      </c>
      <c r="B95" s="35" t="s">
        <v>351</v>
      </c>
      <c r="C95" s="17">
        <v>2023</v>
      </c>
      <c r="D95" s="35" t="s">
        <v>352</v>
      </c>
      <c r="E95" s="17">
        <v>30000</v>
      </c>
      <c r="F95" s="17">
        <v>30000</v>
      </c>
      <c r="G95" s="35" t="s">
        <v>219</v>
      </c>
      <c r="H95" s="17" t="s">
        <v>353</v>
      </c>
      <c r="I95" s="17" t="s">
        <v>65</v>
      </c>
      <c r="J95" s="124"/>
    </row>
    <row r="96" spans="1:10" s="187" customFormat="1" ht="51.75" customHeight="1">
      <c r="A96" s="17">
        <v>77</v>
      </c>
      <c r="B96" s="35" t="s">
        <v>354</v>
      </c>
      <c r="C96" s="17" t="s">
        <v>38</v>
      </c>
      <c r="D96" s="35" t="s">
        <v>355</v>
      </c>
      <c r="E96" s="17">
        <v>50800</v>
      </c>
      <c r="F96" s="17">
        <v>30000</v>
      </c>
      <c r="G96" s="35" t="s">
        <v>356</v>
      </c>
      <c r="H96" s="17" t="s">
        <v>357</v>
      </c>
      <c r="I96" s="17" t="s">
        <v>65</v>
      </c>
      <c r="J96" s="124"/>
    </row>
    <row r="97" spans="1:10" s="187" customFormat="1" ht="87" customHeight="1">
      <c r="A97" s="17">
        <v>78</v>
      </c>
      <c r="B97" s="35" t="s">
        <v>358</v>
      </c>
      <c r="C97" s="17">
        <v>2023</v>
      </c>
      <c r="D97" s="35" t="s">
        <v>359</v>
      </c>
      <c r="E97" s="97">
        <v>40000</v>
      </c>
      <c r="F97" s="97">
        <v>40000</v>
      </c>
      <c r="G97" s="35" t="s">
        <v>219</v>
      </c>
      <c r="H97" s="17" t="s">
        <v>360</v>
      </c>
      <c r="I97" s="17" t="s">
        <v>65</v>
      </c>
      <c r="J97" s="124"/>
    </row>
    <row r="98" spans="1:10" s="187" customFormat="1" ht="97.5" customHeight="1">
      <c r="A98" s="17">
        <v>79</v>
      </c>
      <c r="B98" s="35" t="s">
        <v>361</v>
      </c>
      <c r="C98" s="17">
        <v>2023</v>
      </c>
      <c r="D98" s="35" t="s">
        <v>362</v>
      </c>
      <c r="E98" s="17">
        <v>21000</v>
      </c>
      <c r="F98" s="17">
        <v>21000</v>
      </c>
      <c r="G98" s="35" t="s">
        <v>219</v>
      </c>
      <c r="H98" s="17" t="s">
        <v>363</v>
      </c>
      <c r="I98" s="17" t="s">
        <v>65</v>
      </c>
      <c r="J98" s="124"/>
    </row>
    <row r="99" spans="1:10" s="61" customFormat="1" ht="93.75" customHeight="1">
      <c r="A99" s="17">
        <v>80</v>
      </c>
      <c r="B99" s="152" t="s">
        <v>364</v>
      </c>
      <c r="C99" s="153" t="s">
        <v>53</v>
      </c>
      <c r="D99" s="49" t="s">
        <v>365</v>
      </c>
      <c r="E99" s="54">
        <v>100000</v>
      </c>
      <c r="F99" s="153">
        <v>55000</v>
      </c>
      <c r="G99" s="49" t="s">
        <v>366</v>
      </c>
      <c r="H99" s="136" t="s">
        <v>367</v>
      </c>
      <c r="I99" s="136" t="s">
        <v>368</v>
      </c>
      <c r="J99" s="48"/>
    </row>
    <row r="100" spans="1:10" s="61" customFormat="1" ht="57.75" customHeight="1">
      <c r="A100" s="17">
        <v>81</v>
      </c>
      <c r="B100" s="152" t="s">
        <v>369</v>
      </c>
      <c r="C100" s="153" t="s">
        <v>53</v>
      </c>
      <c r="D100" s="152" t="s">
        <v>370</v>
      </c>
      <c r="E100" s="235">
        <v>100000</v>
      </c>
      <c r="F100" s="235">
        <v>15000</v>
      </c>
      <c r="G100" s="152" t="s">
        <v>371</v>
      </c>
      <c r="H100" s="136" t="s">
        <v>372</v>
      </c>
      <c r="I100" s="136" t="s">
        <v>368</v>
      </c>
      <c r="J100" s="48"/>
    </row>
    <row r="101" spans="1:10" s="61" customFormat="1" ht="72" customHeight="1">
      <c r="A101" s="17">
        <v>82</v>
      </c>
      <c r="B101" s="152" t="s">
        <v>373</v>
      </c>
      <c r="C101" s="153" t="s">
        <v>53</v>
      </c>
      <c r="D101" s="152" t="s">
        <v>374</v>
      </c>
      <c r="E101" s="236">
        <v>60000</v>
      </c>
      <c r="F101" s="236">
        <v>30000</v>
      </c>
      <c r="G101" s="152" t="s">
        <v>375</v>
      </c>
      <c r="H101" s="136" t="s">
        <v>376</v>
      </c>
      <c r="I101" s="136" t="s">
        <v>368</v>
      </c>
      <c r="J101" s="48"/>
    </row>
    <row r="102" spans="1:10" s="61" customFormat="1" ht="96" customHeight="1">
      <c r="A102" s="17">
        <v>83</v>
      </c>
      <c r="B102" s="152" t="s">
        <v>377</v>
      </c>
      <c r="C102" s="54" t="s">
        <v>53</v>
      </c>
      <c r="D102" s="49" t="s">
        <v>378</v>
      </c>
      <c r="E102" s="54">
        <v>60000</v>
      </c>
      <c r="F102" s="54">
        <v>30000</v>
      </c>
      <c r="G102" s="152" t="s">
        <v>379</v>
      </c>
      <c r="H102" s="54" t="s">
        <v>380</v>
      </c>
      <c r="I102" s="54" t="s">
        <v>200</v>
      </c>
      <c r="J102" s="48"/>
    </row>
    <row r="103" spans="1:10" s="61" customFormat="1" ht="102" customHeight="1">
      <c r="A103" s="17">
        <v>84</v>
      </c>
      <c r="B103" s="49" t="s">
        <v>381</v>
      </c>
      <c r="C103" s="54" t="s">
        <v>53</v>
      </c>
      <c r="D103" s="237" t="s">
        <v>382</v>
      </c>
      <c r="E103" s="54">
        <v>60000</v>
      </c>
      <c r="F103" s="54">
        <v>30000</v>
      </c>
      <c r="G103" s="49" t="s">
        <v>383</v>
      </c>
      <c r="H103" s="54" t="s">
        <v>384</v>
      </c>
      <c r="I103" s="54" t="s">
        <v>200</v>
      </c>
      <c r="J103" s="48"/>
    </row>
    <row r="104" spans="1:10" s="61" customFormat="1" ht="66" customHeight="1">
      <c r="A104" s="17">
        <v>85</v>
      </c>
      <c r="B104" s="113" t="s">
        <v>385</v>
      </c>
      <c r="C104" s="153" t="s">
        <v>53</v>
      </c>
      <c r="D104" s="49" t="s">
        <v>386</v>
      </c>
      <c r="E104" s="54">
        <v>20000</v>
      </c>
      <c r="F104" s="54">
        <v>10000</v>
      </c>
      <c r="G104" s="49" t="s">
        <v>387</v>
      </c>
      <c r="H104" s="153" t="s">
        <v>388</v>
      </c>
      <c r="I104" s="54" t="s">
        <v>200</v>
      </c>
      <c r="J104" s="48"/>
    </row>
    <row r="105" spans="1:10" s="61" customFormat="1" ht="103.5" customHeight="1">
      <c r="A105" s="17">
        <v>86</v>
      </c>
      <c r="B105" s="113" t="s">
        <v>389</v>
      </c>
      <c r="C105" s="153" t="s">
        <v>53</v>
      </c>
      <c r="D105" s="49" t="s">
        <v>390</v>
      </c>
      <c r="E105" s="54">
        <v>55000</v>
      </c>
      <c r="F105" s="54">
        <v>20000</v>
      </c>
      <c r="G105" s="113" t="s">
        <v>391</v>
      </c>
      <c r="H105" s="136" t="s">
        <v>392</v>
      </c>
      <c r="I105" s="54" t="s">
        <v>200</v>
      </c>
      <c r="J105" s="48"/>
    </row>
    <row r="106" spans="1:10" s="61" customFormat="1" ht="102" customHeight="1">
      <c r="A106" s="17">
        <v>87</v>
      </c>
      <c r="B106" s="49" t="s">
        <v>393</v>
      </c>
      <c r="C106" s="153" t="s">
        <v>53</v>
      </c>
      <c r="D106" s="238" t="s">
        <v>394</v>
      </c>
      <c r="E106" s="54">
        <v>33000</v>
      </c>
      <c r="F106" s="54">
        <v>20000</v>
      </c>
      <c r="G106" s="152" t="s">
        <v>395</v>
      </c>
      <c r="H106" s="239" t="s">
        <v>396</v>
      </c>
      <c r="I106" s="54" t="s">
        <v>200</v>
      </c>
      <c r="J106" s="48"/>
    </row>
    <row r="107" spans="1:10" s="2" customFormat="1" ht="28.5" customHeight="1">
      <c r="A107" s="84" t="s">
        <v>397</v>
      </c>
      <c r="B107" s="85"/>
      <c r="C107" s="86"/>
      <c r="D107" s="90"/>
      <c r="E107" s="38">
        <f>SUM(E108:E111)</f>
        <v>230800</v>
      </c>
      <c r="F107" s="38">
        <f>SUM(F108:F111)</f>
        <v>110000</v>
      </c>
      <c r="G107" s="90"/>
      <c r="H107" s="201"/>
      <c r="I107" s="201"/>
      <c r="J107" s="201"/>
    </row>
    <row r="108" spans="1:10" s="2" customFormat="1" ht="132" customHeight="1">
      <c r="A108" s="17">
        <v>88</v>
      </c>
      <c r="B108" s="41" t="s">
        <v>398</v>
      </c>
      <c r="C108" s="149" t="s">
        <v>38</v>
      </c>
      <c r="D108" s="143" t="s">
        <v>399</v>
      </c>
      <c r="E108" s="97">
        <v>100000</v>
      </c>
      <c r="F108" s="97">
        <v>45000</v>
      </c>
      <c r="G108" s="143" t="s">
        <v>400</v>
      </c>
      <c r="H108" s="149" t="s">
        <v>401</v>
      </c>
      <c r="I108" s="17" t="s">
        <v>42</v>
      </c>
      <c r="J108" s="123"/>
    </row>
    <row r="109" spans="1:10" s="2" customFormat="1" ht="87" customHeight="1">
      <c r="A109" s="17">
        <v>89</v>
      </c>
      <c r="B109" s="35" t="s">
        <v>402</v>
      </c>
      <c r="C109" s="149" t="s">
        <v>38</v>
      </c>
      <c r="D109" s="143" t="s">
        <v>403</v>
      </c>
      <c r="E109" s="97">
        <v>50800</v>
      </c>
      <c r="F109" s="97">
        <v>25000</v>
      </c>
      <c r="G109" s="143" t="s">
        <v>404</v>
      </c>
      <c r="H109" s="205" t="s">
        <v>243</v>
      </c>
      <c r="I109" s="17" t="s">
        <v>42</v>
      </c>
      <c r="J109" s="123"/>
    </row>
    <row r="110" spans="1:10" s="193" customFormat="1" ht="60.75" customHeight="1">
      <c r="A110" s="17">
        <v>90</v>
      </c>
      <c r="B110" s="119" t="s">
        <v>405</v>
      </c>
      <c r="C110" s="97" t="s">
        <v>38</v>
      </c>
      <c r="D110" s="119" t="s">
        <v>406</v>
      </c>
      <c r="E110" s="97">
        <v>50000</v>
      </c>
      <c r="F110" s="97">
        <v>20000</v>
      </c>
      <c r="G110" s="119" t="s">
        <v>407</v>
      </c>
      <c r="H110" s="97" t="s">
        <v>408</v>
      </c>
      <c r="I110" s="97" t="s">
        <v>57</v>
      </c>
      <c r="J110" s="251"/>
    </row>
    <row r="111" spans="1:10" s="61" customFormat="1" ht="102.75" customHeight="1">
      <c r="A111" s="17">
        <v>91</v>
      </c>
      <c r="B111" s="113" t="s">
        <v>409</v>
      </c>
      <c r="C111" s="153" t="s">
        <v>53</v>
      </c>
      <c r="D111" s="113" t="s">
        <v>410</v>
      </c>
      <c r="E111" s="153">
        <v>30000</v>
      </c>
      <c r="F111" s="153">
        <v>20000</v>
      </c>
      <c r="G111" s="113" t="s">
        <v>411</v>
      </c>
      <c r="H111" s="153" t="s">
        <v>412</v>
      </c>
      <c r="I111" s="54" t="s">
        <v>200</v>
      </c>
      <c r="J111" s="252"/>
    </row>
    <row r="112" spans="1:10" s="2" customFormat="1" ht="28.5" customHeight="1">
      <c r="A112" s="84" t="s">
        <v>413</v>
      </c>
      <c r="B112" s="85"/>
      <c r="C112" s="86"/>
      <c r="D112" s="90"/>
      <c r="E112" s="38">
        <f>SUM(E113:E127)</f>
        <v>1144000</v>
      </c>
      <c r="F112" s="38">
        <f>SUM(F113:F127)</f>
        <v>432500</v>
      </c>
      <c r="G112" s="35"/>
      <c r="H112" s="201"/>
      <c r="I112" s="201"/>
      <c r="J112" s="201"/>
    </row>
    <row r="113" spans="1:10" s="2" customFormat="1" ht="105" customHeight="1">
      <c r="A113" s="17">
        <v>92</v>
      </c>
      <c r="B113" s="35" t="s">
        <v>414</v>
      </c>
      <c r="C113" s="149" t="s">
        <v>38</v>
      </c>
      <c r="D113" s="143" t="s">
        <v>415</v>
      </c>
      <c r="E113" s="97">
        <v>100000</v>
      </c>
      <c r="F113" s="97">
        <v>40000</v>
      </c>
      <c r="G113" s="143" t="s">
        <v>416</v>
      </c>
      <c r="H113" s="181" t="s">
        <v>417</v>
      </c>
      <c r="I113" s="17" t="s">
        <v>42</v>
      </c>
      <c r="J113" s="123"/>
    </row>
    <row r="114" spans="1:10" s="2" customFormat="1" ht="73.5" customHeight="1">
      <c r="A114" s="17">
        <v>93</v>
      </c>
      <c r="B114" s="35" t="s">
        <v>418</v>
      </c>
      <c r="C114" s="149" t="s">
        <v>38</v>
      </c>
      <c r="D114" s="213" t="s">
        <v>419</v>
      </c>
      <c r="E114" s="149">
        <v>20000</v>
      </c>
      <c r="F114" s="149">
        <v>6000</v>
      </c>
      <c r="G114" s="204" t="s">
        <v>420</v>
      </c>
      <c r="H114" s="205" t="s">
        <v>421</v>
      </c>
      <c r="I114" s="17" t="s">
        <v>42</v>
      </c>
      <c r="J114" s="123"/>
    </row>
    <row r="115" spans="1:10" s="2" customFormat="1" ht="73.5" customHeight="1">
      <c r="A115" s="17">
        <v>94</v>
      </c>
      <c r="B115" s="143" t="s">
        <v>422</v>
      </c>
      <c r="C115" s="240" t="s">
        <v>38</v>
      </c>
      <c r="D115" s="143" t="s">
        <v>423</v>
      </c>
      <c r="E115" s="240">
        <v>30000</v>
      </c>
      <c r="F115" s="240">
        <v>10000</v>
      </c>
      <c r="G115" s="143" t="s">
        <v>424</v>
      </c>
      <c r="H115" s="205" t="s">
        <v>283</v>
      </c>
      <c r="I115" s="17" t="s">
        <v>42</v>
      </c>
      <c r="J115" s="123"/>
    </row>
    <row r="116" spans="1:10" s="2" customFormat="1" ht="108" customHeight="1">
      <c r="A116" s="17">
        <v>95</v>
      </c>
      <c r="B116" s="35" t="s">
        <v>425</v>
      </c>
      <c r="C116" s="149" t="s">
        <v>38</v>
      </c>
      <c r="D116" s="204" t="s">
        <v>426</v>
      </c>
      <c r="E116" s="149">
        <v>162000</v>
      </c>
      <c r="F116" s="149">
        <v>75000</v>
      </c>
      <c r="G116" s="204" t="s">
        <v>427</v>
      </c>
      <c r="H116" s="205" t="s">
        <v>428</v>
      </c>
      <c r="I116" s="17" t="s">
        <v>108</v>
      </c>
      <c r="J116" s="123"/>
    </row>
    <row r="117" spans="1:10" s="188" customFormat="1" ht="102" customHeight="1">
      <c r="A117" s="17">
        <v>96</v>
      </c>
      <c r="B117" s="41" t="s">
        <v>429</v>
      </c>
      <c r="C117" s="17" t="s">
        <v>38</v>
      </c>
      <c r="D117" s="241" t="s">
        <v>430</v>
      </c>
      <c r="E117" s="17">
        <v>100000</v>
      </c>
      <c r="F117" s="17">
        <v>25000</v>
      </c>
      <c r="G117" s="241" t="s">
        <v>431</v>
      </c>
      <c r="H117" s="42" t="s">
        <v>432</v>
      </c>
      <c r="I117" s="42" t="s">
        <v>304</v>
      </c>
      <c r="J117" s="17"/>
    </row>
    <row r="118" spans="1:10" s="2" customFormat="1" ht="97.5" customHeight="1">
      <c r="A118" s="17">
        <v>97</v>
      </c>
      <c r="B118" s="35" t="s">
        <v>433</v>
      </c>
      <c r="C118" s="17" t="s">
        <v>68</v>
      </c>
      <c r="D118" s="35" t="s">
        <v>434</v>
      </c>
      <c r="E118" s="17">
        <v>280000</v>
      </c>
      <c r="F118" s="17">
        <v>55000</v>
      </c>
      <c r="G118" s="35" t="s">
        <v>435</v>
      </c>
      <c r="H118" s="17" t="s">
        <v>436</v>
      </c>
      <c r="I118" s="17" t="s">
        <v>47</v>
      </c>
      <c r="J118" s="201"/>
    </row>
    <row r="119" spans="1:10" s="2" customFormat="1" ht="112.5" customHeight="1">
      <c r="A119" s="17">
        <v>98</v>
      </c>
      <c r="B119" s="35" t="s">
        <v>437</v>
      </c>
      <c r="C119" s="17" t="s">
        <v>38</v>
      </c>
      <c r="D119" s="35" t="s">
        <v>438</v>
      </c>
      <c r="E119" s="17">
        <v>100000</v>
      </c>
      <c r="F119" s="17">
        <v>34000</v>
      </c>
      <c r="G119" s="35" t="s">
        <v>439</v>
      </c>
      <c r="H119" s="17" t="s">
        <v>440</v>
      </c>
      <c r="I119" s="17" t="s">
        <v>47</v>
      </c>
      <c r="J119" s="201"/>
    </row>
    <row r="120" spans="1:10" s="186" customFormat="1" ht="99" customHeight="1">
      <c r="A120" s="17">
        <v>99</v>
      </c>
      <c r="B120" s="35" t="s">
        <v>441</v>
      </c>
      <c r="C120" s="17" t="s">
        <v>38</v>
      </c>
      <c r="D120" s="35" t="s">
        <v>442</v>
      </c>
      <c r="E120" s="86">
        <v>40000</v>
      </c>
      <c r="F120" s="17">
        <v>20000</v>
      </c>
      <c r="G120" s="35" t="s">
        <v>443</v>
      </c>
      <c r="H120" s="17" t="s">
        <v>444</v>
      </c>
      <c r="I120" s="17" t="s">
        <v>57</v>
      </c>
      <c r="J120" s="86"/>
    </row>
    <row r="121" spans="1:10" s="186" customFormat="1" ht="64.5" customHeight="1">
      <c r="A121" s="17">
        <v>100</v>
      </c>
      <c r="B121" s="35" t="s">
        <v>445</v>
      </c>
      <c r="C121" s="17">
        <v>2023</v>
      </c>
      <c r="D121" s="35" t="s">
        <v>446</v>
      </c>
      <c r="E121" s="86">
        <v>20000</v>
      </c>
      <c r="F121" s="17">
        <v>20000</v>
      </c>
      <c r="G121" s="35" t="s">
        <v>219</v>
      </c>
      <c r="H121" s="17" t="s">
        <v>444</v>
      </c>
      <c r="I121" s="17" t="s">
        <v>57</v>
      </c>
      <c r="J121" s="86"/>
    </row>
    <row r="122" spans="1:10" s="186" customFormat="1" ht="82.5" customHeight="1">
      <c r="A122" s="17">
        <v>101</v>
      </c>
      <c r="B122" s="35" t="s">
        <v>447</v>
      </c>
      <c r="C122" s="17" t="s">
        <v>38</v>
      </c>
      <c r="D122" s="35" t="s">
        <v>448</v>
      </c>
      <c r="E122" s="86">
        <v>100000</v>
      </c>
      <c r="F122" s="17">
        <v>40000</v>
      </c>
      <c r="G122" s="35" t="s">
        <v>449</v>
      </c>
      <c r="H122" s="17" t="s">
        <v>444</v>
      </c>
      <c r="I122" s="17" t="s">
        <v>57</v>
      </c>
      <c r="J122" s="86"/>
    </row>
    <row r="123" spans="1:10" s="186" customFormat="1" ht="114" customHeight="1">
      <c r="A123" s="17">
        <v>102</v>
      </c>
      <c r="B123" s="242" t="s">
        <v>450</v>
      </c>
      <c r="C123" s="243">
        <v>2023</v>
      </c>
      <c r="D123" s="244" t="s">
        <v>451</v>
      </c>
      <c r="E123" s="97">
        <v>31000</v>
      </c>
      <c r="F123" s="245">
        <v>31000</v>
      </c>
      <c r="G123" s="246" t="s">
        <v>452</v>
      </c>
      <c r="H123" s="247" t="s">
        <v>453</v>
      </c>
      <c r="I123" s="97" t="s">
        <v>65</v>
      </c>
      <c r="J123" s="119"/>
    </row>
    <row r="124" spans="1:10" s="187" customFormat="1" ht="55.5" customHeight="1">
      <c r="A124" s="17">
        <v>103</v>
      </c>
      <c r="B124" s="35" t="s">
        <v>454</v>
      </c>
      <c r="C124" s="17">
        <v>2023</v>
      </c>
      <c r="D124" s="35" t="s">
        <v>455</v>
      </c>
      <c r="E124" s="17">
        <v>21000</v>
      </c>
      <c r="F124" s="17">
        <v>21000</v>
      </c>
      <c r="G124" s="35" t="s">
        <v>219</v>
      </c>
      <c r="H124" s="17" t="s">
        <v>456</v>
      </c>
      <c r="I124" s="17" t="s">
        <v>65</v>
      </c>
      <c r="J124" s="17"/>
    </row>
    <row r="125" spans="1:10" s="187" customFormat="1" ht="57.75" customHeight="1">
      <c r="A125" s="17">
        <v>104</v>
      </c>
      <c r="B125" s="41" t="s">
        <v>457</v>
      </c>
      <c r="C125" s="17" t="s">
        <v>38</v>
      </c>
      <c r="D125" s="41" t="s">
        <v>458</v>
      </c>
      <c r="E125" s="17">
        <v>35000</v>
      </c>
      <c r="F125" s="17">
        <v>20000</v>
      </c>
      <c r="G125" s="41" t="s">
        <v>459</v>
      </c>
      <c r="H125" s="42" t="s">
        <v>460</v>
      </c>
      <c r="I125" s="42" t="s">
        <v>461</v>
      </c>
      <c r="J125" s="17"/>
    </row>
    <row r="126" spans="1:10" s="187" customFormat="1" ht="57.75" customHeight="1">
      <c r="A126" s="17">
        <v>105</v>
      </c>
      <c r="B126" s="248" t="s">
        <v>462</v>
      </c>
      <c r="C126" s="97" t="s">
        <v>463</v>
      </c>
      <c r="D126" s="249" t="s">
        <v>464</v>
      </c>
      <c r="E126" s="97">
        <v>25000</v>
      </c>
      <c r="F126" s="97">
        <v>8000</v>
      </c>
      <c r="G126" s="248" t="s">
        <v>465</v>
      </c>
      <c r="H126" s="97" t="s">
        <v>177</v>
      </c>
      <c r="I126" s="97" t="s">
        <v>94</v>
      </c>
      <c r="J126" s="17"/>
    </row>
    <row r="127" spans="1:10" s="62" customFormat="1" ht="99.75" customHeight="1">
      <c r="A127" s="17">
        <v>106</v>
      </c>
      <c r="B127" s="104" t="s">
        <v>466</v>
      </c>
      <c r="C127" s="17" t="s">
        <v>38</v>
      </c>
      <c r="D127" s="111" t="s">
        <v>467</v>
      </c>
      <c r="E127" s="54">
        <v>80000</v>
      </c>
      <c r="F127" s="40">
        <v>27500</v>
      </c>
      <c r="G127" s="102" t="s">
        <v>468</v>
      </c>
      <c r="H127" s="17" t="s">
        <v>177</v>
      </c>
      <c r="I127" s="17" t="s">
        <v>94</v>
      </c>
      <c r="J127" s="104"/>
    </row>
    <row r="128" spans="1:10" s="2" customFormat="1" ht="28.5" customHeight="1">
      <c r="A128" s="89" t="s">
        <v>469</v>
      </c>
      <c r="B128" s="85"/>
      <c r="C128" s="86"/>
      <c r="D128" s="90"/>
      <c r="E128" s="38">
        <f>SUM(E129:E135)</f>
        <v>622185</v>
      </c>
      <c r="F128" s="38">
        <f>SUM(F129:F135)</f>
        <v>168000</v>
      </c>
      <c r="G128" s="35"/>
      <c r="H128" s="201"/>
      <c r="I128" s="201"/>
      <c r="J128" s="201"/>
    </row>
    <row r="129" spans="1:10" s="194" customFormat="1" ht="60" customHeight="1">
      <c r="A129" s="97">
        <v>107</v>
      </c>
      <c r="B129" s="119" t="s">
        <v>470</v>
      </c>
      <c r="C129" s="97" t="s">
        <v>53</v>
      </c>
      <c r="D129" s="119" t="s">
        <v>471</v>
      </c>
      <c r="E129" s="97">
        <v>106000</v>
      </c>
      <c r="F129" s="97">
        <v>22000</v>
      </c>
      <c r="G129" s="119" t="s">
        <v>472</v>
      </c>
      <c r="H129" s="97" t="s">
        <v>473</v>
      </c>
      <c r="I129" s="97" t="s">
        <v>42</v>
      </c>
      <c r="J129" s="257"/>
    </row>
    <row r="130" spans="1:10" s="2" customFormat="1" ht="75" customHeight="1">
      <c r="A130" s="97">
        <v>108</v>
      </c>
      <c r="B130" s="35" t="s">
        <v>474</v>
      </c>
      <c r="C130" s="149">
        <v>2023</v>
      </c>
      <c r="D130" s="204" t="s">
        <v>475</v>
      </c>
      <c r="E130" s="215">
        <v>36000</v>
      </c>
      <c r="F130" s="215">
        <v>36000</v>
      </c>
      <c r="G130" s="204" t="s">
        <v>219</v>
      </c>
      <c r="H130" s="205" t="s">
        <v>476</v>
      </c>
      <c r="I130" s="17" t="s">
        <v>108</v>
      </c>
      <c r="J130" s="123"/>
    </row>
    <row r="131" spans="1:10" s="2" customFormat="1" ht="51.75" customHeight="1">
      <c r="A131" s="97">
        <v>109</v>
      </c>
      <c r="B131" s="35" t="s">
        <v>477</v>
      </c>
      <c r="C131" s="17" t="s">
        <v>38</v>
      </c>
      <c r="D131" s="35" t="s">
        <v>478</v>
      </c>
      <c r="E131" s="17">
        <v>50000</v>
      </c>
      <c r="F131" s="17">
        <v>25000</v>
      </c>
      <c r="G131" s="35" t="s">
        <v>479</v>
      </c>
      <c r="H131" s="42" t="s">
        <v>480</v>
      </c>
      <c r="I131" s="17" t="s">
        <v>47</v>
      </c>
      <c r="J131" s="201"/>
    </row>
    <row r="132" spans="1:10" s="188" customFormat="1" ht="48" customHeight="1">
      <c r="A132" s="97">
        <v>110</v>
      </c>
      <c r="B132" s="41" t="s">
        <v>481</v>
      </c>
      <c r="C132" s="17" t="s">
        <v>38</v>
      </c>
      <c r="D132" s="35" t="s">
        <v>482</v>
      </c>
      <c r="E132" s="17">
        <v>230000</v>
      </c>
      <c r="F132" s="17">
        <v>20000</v>
      </c>
      <c r="G132" s="119" t="s">
        <v>483</v>
      </c>
      <c r="H132" s="17" t="s">
        <v>484</v>
      </c>
      <c r="I132" s="17" t="s">
        <v>57</v>
      </c>
      <c r="J132" s="124"/>
    </row>
    <row r="133" spans="1:10" s="187" customFormat="1" ht="60.75" customHeight="1">
      <c r="A133" s="97">
        <v>111</v>
      </c>
      <c r="B133" s="35" t="s">
        <v>485</v>
      </c>
      <c r="C133" s="17" t="s">
        <v>38</v>
      </c>
      <c r="D133" s="35" t="s">
        <v>486</v>
      </c>
      <c r="E133" s="17">
        <v>50000</v>
      </c>
      <c r="F133" s="17">
        <v>30000</v>
      </c>
      <c r="G133" s="35" t="s">
        <v>487</v>
      </c>
      <c r="H133" s="17" t="s">
        <v>488</v>
      </c>
      <c r="I133" s="17" t="s">
        <v>65</v>
      </c>
      <c r="J133" s="124"/>
    </row>
    <row r="134" spans="1:10" s="186" customFormat="1" ht="66" customHeight="1">
      <c r="A134" s="97">
        <v>112</v>
      </c>
      <c r="B134" s="35" t="s">
        <v>489</v>
      </c>
      <c r="C134" s="17" t="s">
        <v>38</v>
      </c>
      <c r="D134" s="35" t="s">
        <v>490</v>
      </c>
      <c r="E134" s="17">
        <v>50185</v>
      </c>
      <c r="F134" s="17">
        <v>25000</v>
      </c>
      <c r="G134" s="35" t="s">
        <v>491</v>
      </c>
      <c r="H134" s="42" t="s">
        <v>492</v>
      </c>
      <c r="I134" s="17" t="s">
        <v>57</v>
      </c>
      <c r="J134" s="86"/>
    </row>
    <row r="135" spans="1:10" s="62" customFormat="1" ht="90" customHeight="1">
      <c r="A135" s="97">
        <v>113</v>
      </c>
      <c r="B135" s="104" t="s">
        <v>493</v>
      </c>
      <c r="C135" s="104" t="s">
        <v>68</v>
      </c>
      <c r="D135" s="102" t="s">
        <v>494</v>
      </c>
      <c r="E135" s="17">
        <v>100000</v>
      </c>
      <c r="F135" s="17">
        <v>10000</v>
      </c>
      <c r="G135" s="104" t="s">
        <v>495</v>
      </c>
      <c r="H135" s="17" t="s">
        <v>177</v>
      </c>
      <c r="I135" s="17" t="s">
        <v>94</v>
      </c>
      <c r="J135" s="104"/>
    </row>
    <row r="136" spans="1:10" s="2" customFormat="1" ht="28.5" customHeight="1">
      <c r="A136" s="84" t="s">
        <v>496</v>
      </c>
      <c r="B136" s="85"/>
      <c r="C136" s="86"/>
      <c r="D136" s="90"/>
      <c r="E136" s="88">
        <f>E137+E143+E148+E155</f>
        <v>642357</v>
      </c>
      <c r="F136" s="88">
        <f>F137+F143+F148+F155</f>
        <v>381357</v>
      </c>
      <c r="G136" s="35"/>
      <c r="H136" s="201"/>
      <c r="I136" s="201"/>
      <c r="J136" s="201"/>
    </row>
    <row r="137" spans="1:10" s="2" customFormat="1" ht="28.5" customHeight="1">
      <c r="A137" s="84" t="s">
        <v>497</v>
      </c>
      <c r="B137" s="85"/>
      <c r="C137" s="86"/>
      <c r="D137" s="90"/>
      <c r="E137" s="38">
        <f>SUM(E138:E142)</f>
        <v>145975</v>
      </c>
      <c r="F137" s="38">
        <f>SUM(F138:F142)</f>
        <v>46657</v>
      </c>
      <c r="G137" s="35"/>
      <c r="H137" s="201"/>
      <c r="I137" s="201"/>
      <c r="J137" s="201"/>
    </row>
    <row r="138" spans="1:10" s="2" customFormat="1" ht="55.5" customHeight="1">
      <c r="A138" s="17">
        <v>114</v>
      </c>
      <c r="B138" s="35" t="s">
        <v>498</v>
      </c>
      <c r="C138" s="149" t="s">
        <v>53</v>
      </c>
      <c r="D138" s="204" t="s">
        <v>499</v>
      </c>
      <c r="E138" s="149">
        <v>50000</v>
      </c>
      <c r="F138" s="97">
        <v>8000</v>
      </c>
      <c r="G138" s="143" t="s">
        <v>500</v>
      </c>
      <c r="H138" s="205" t="s">
        <v>243</v>
      </c>
      <c r="I138" s="17" t="s">
        <v>42</v>
      </c>
      <c r="J138" s="123"/>
    </row>
    <row r="139" spans="1:10" s="188" customFormat="1" ht="78" customHeight="1">
      <c r="A139" s="17">
        <v>115</v>
      </c>
      <c r="B139" s="35" t="s">
        <v>501</v>
      </c>
      <c r="C139" s="149" t="s">
        <v>53</v>
      </c>
      <c r="D139" s="204" t="s">
        <v>502</v>
      </c>
      <c r="E139" s="149">
        <v>15000</v>
      </c>
      <c r="F139" s="149">
        <v>7500</v>
      </c>
      <c r="G139" s="204" t="s">
        <v>503</v>
      </c>
      <c r="H139" s="149" t="s">
        <v>504</v>
      </c>
      <c r="I139" s="17" t="s">
        <v>108</v>
      </c>
      <c r="J139" s="124"/>
    </row>
    <row r="140" spans="1:10" s="2" customFormat="1" ht="61.5" customHeight="1">
      <c r="A140" s="17">
        <v>116</v>
      </c>
      <c r="B140" s="35" t="s">
        <v>505</v>
      </c>
      <c r="C140" s="17" t="s">
        <v>38</v>
      </c>
      <c r="D140" s="35" t="s">
        <v>506</v>
      </c>
      <c r="E140" s="17">
        <f>8500+11300+22000+4500</f>
        <v>46300</v>
      </c>
      <c r="F140" s="17">
        <v>14000</v>
      </c>
      <c r="G140" s="35" t="s">
        <v>507</v>
      </c>
      <c r="H140" s="17" t="s">
        <v>508</v>
      </c>
      <c r="I140" s="17" t="s">
        <v>47</v>
      </c>
      <c r="J140" s="201"/>
    </row>
    <row r="141" spans="1:10" s="187" customFormat="1" ht="72.75" customHeight="1">
      <c r="A141" s="17">
        <v>117</v>
      </c>
      <c r="B141" s="35" t="s">
        <v>509</v>
      </c>
      <c r="C141" s="17" t="s">
        <v>38</v>
      </c>
      <c r="D141" s="35" t="s">
        <v>510</v>
      </c>
      <c r="E141" s="17">
        <v>15000</v>
      </c>
      <c r="F141" s="17">
        <v>10000</v>
      </c>
      <c r="G141" s="35" t="s">
        <v>511</v>
      </c>
      <c r="H141" s="17" t="s">
        <v>512</v>
      </c>
      <c r="I141" s="17" t="s">
        <v>65</v>
      </c>
      <c r="J141" s="17"/>
    </row>
    <row r="142" spans="1:10" s="186" customFormat="1" ht="78.75" customHeight="1">
      <c r="A142" s="17">
        <v>118</v>
      </c>
      <c r="B142" s="35" t="s">
        <v>513</v>
      </c>
      <c r="C142" s="17" t="s">
        <v>38</v>
      </c>
      <c r="D142" s="35" t="s">
        <v>514</v>
      </c>
      <c r="E142" s="17">
        <v>19675</v>
      </c>
      <c r="F142" s="17">
        <v>7157</v>
      </c>
      <c r="G142" s="41" t="s">
        <v>515</v>
      </c>
      <c r="H142" s="42" t="s">
        <v>516</v>
      </c>
      <c r="I142" s="17" t="s">
        <v>57</v>
      </c>
      <c r="J142" s="86"/>
    </row>
    <row r="143" spans="1:10" s="2" customFormat="1" ht="28.5" customHeight="1">
      <c r="A143" s="89" t="s">
        <v>517</v>
      </c>
      <c r="B143" s="85"/>
      <c r="C143" s="86"/>
      <c r="D143" s="90"/>
      <c r="E143" s="38">
        <f>SUM(E144:E147)</f>
        <v>97000</v>
      </c>
      <c r="F143" s="38">
        <f>SUM(F144:F147)</f>
        <v>69000</v>
      </c>
      <c r="G143" s="90"/>
      <c r="H143" s="201"/>
      <c r="I143" s="201"/>
      <c r="J143" s="201"/>
    </row>
    <row r="144" spans="1:10" s="2" customFormat="1" ht="96.75" customHeight="1">
      <c r="A144" s="253">
        <v>119</v>
      </c>
      <c r="B144" s="35" t="s">
        <v>518</v>
      </c>
      <c r="C144" s="149" t="s">
        <v>53</v>
      </c>
      <c r="D144" s="204" t="s">
        <v>519</v>
      </c>
      <c r="E144" s="215">
        <v>30000</v>
      </c>
      <c r="F144" s="215">
        <v>10000</v>
      </c>
      <c r="G144" s="204" t="s">
        <v>520</v>
      </c>
      <c r="H144" s="205" t="s">
        <v>521</v>
      </c>
      <c r="I144" s="42" t="s">
        <v>522</v>
      </c>
      <c r="J144" s="201"/>
    </row>
    <row r="145" spans="1:10" s="2" customFormat="1" ht="60.75" customHeight="1">
      <c r="A145" s="253">
        <v>120</v>
      </c>
      <c r="B145" s="35" t="s">
        <v>523</v>
      </c>
      <c r="C145" s="17" t="s">
        <v>53</v>
      </c>
      <c r="D145" s="35" t="s">
        <v>524</v>
      </c>
      <c r="E145" s="17">
        <v>12000</v>
      </c>
      <c r="F145" s="17">
        <v>4000</v>
      </c>
      <c r="G145" s="35" t="s">
        <v>525</v>
      </c>
      <c r="H145" s="17" t="s">
        <v>526</v>
      </c>
      <c r="I145" s="17" t="s">
        <v>47</v>
      </c>
      <c r="J145" s="201"/>
    </row>
    <row r="146" spans="1:10" s="2" customFormat="1" ht="109.5" customHeight="1">
      <c r="A146" s="253">
        <v>121</v>
      </c>
      <c r="B146" s="35" t="s">
        <v>527</v>
      </c>
      <c r="C146" s="17">
        <v>2023</v>
      </c>
      <c r="D146" s="35" t="s">
        <v>528</v>
      </c>
      <c r="E146" s="17">
        <v>30000</v>
      </c>
      <c r="F146" s="17">
        <v>30000</v>
      </c>
      <c r="G146" s="35" t="s">
        <v>219</v>
      </c>
      <c r="H146" s="42" t="s">
        <v>529</v>
      </c>
      <c r="I146" s="17" t="s">
        <v>47</v>
      </c>
      <c r="J146" s="86"/>
    </row>
    <row r="147" spans="1:10" s="187" customFormat="1" ht="54" customHeight="1">
      <c r="A147" s="253">
        <v>122</v>
      </c>
      <c r="B147" s="35" t="s">
        <v>530</v>
      </c>
      <c r="C147" s="17">
        <v>2023</v>
      </c>
      <c r="D147" s="35" t="s">
        <v>531</v>
      </c>
      <c r="E147" s="17">
        <v>25000</v>
      </c>
      <c r="F147" s="17">
        <v>25000</v>
      </c>
      <c r="G147" s="104" t="s">
        <v>219</v>
      </c>
      <c r="H147" s="17" t="s">
        <v>532</v>
      </c>
      <c r="I147" s="17" t="s">
        <v>65</v>
      </c>
      <c r="J147" s="104"/>
    </row>
    <row r="148" spans="1:10" s="2" customFormat="1" ht="28.5" customHeight="1">
      <c r="A148" s="84" t="s">
        <v>533</v>
      </c>
      <c r="B148" s="85"/>
      <c r="C148" s="86"/>
      <c r="D148" s="90"/>
      <c r="E148" s="38">
        <f>SUM(E149:E154)</f>
        <v>325622</v>
      </c>
      <c r="F148" s="38">
        <f>SUM(F149:F154)</f>
        <v>238200</v>
      </c>
      <c r="G148" s="35"/>
      <c r="H148" s="201"/>
      <c r="I148" s="201"/>
      <c r="J148" s="201"/>
    </row>
    <row r="149" spans="1:10" s="2" customFormat="1" ht="142.5" customHeight="1">
      <c r="A149" s="17">
        <v>123</v>
      </c>
      <c r="B149" s="35" t="s">
        <v>534</v>
      </c>
      <c r="C149" s="149" t="s">
        <v>53</v>
      </c>
      <c r="D149" s="204" t="s">
        <v>535</v>
      </c>
      <c r="E149" s="215">
        <v>22504</v>
      </c>
      <c r="F149" s="149">
        <v>14200</v>
      </c>
      <c r="G149" s="204" t="s">
        <v>536</v>
      </c>
      <c r="H149" s="205" t="s">
        <v>537</v>
      </c>
      <c r="I149" s="17" t="s">
        <v>108</v>
      </c>
      <c r="J149" s="123"/>
    </row>
    <row r="150" spans="1:10" s="2" customFormat="1" ht="117.75" customHeight="1">
      <c r="A150" s="17">
        <v>124</v>
      </c>
      <c r="B150" s="35" t="s">
        <v>538</v>
      </c>
      <c r="C150" s="149" t="s">
        <v>38</v>
      </c>
      <c r="D150" s="204" t="s">
        <v>539</v>
      </c>
      <c r="E150" s="215">
        <v>64100</v>
      </c>
      <c r="F150" s="215">
        <v>29000</v>
      </c>
      <c r="G150" s="204" t="s">
        <v>540</v>
      </c>
      <c r="H150" s="205" t="s">
        <v>541</v>
      </c>
      <c r="I150" s="17" t="s">
        <v>108</v>
      </c>
      <c r="J150" s="123"/>
    </row>
    <row r="151" spans="1:10" s="187" customFormat="1" ht="49.5" customHeight="1">
      <c r="A151" s="17">
        <v>125</v>
      </c>
      <c r="B151" s="35" t="s">
        <v>542</v>
      </c>
      <c r="C151" s="17">
        <v>2023</v>
      </c>
      <c r="D151" s="35" t="s">
        <v>543</v>
      </c>
      <c r="E151" s="17">
        <v>65000</v>
      </c>
      <c r="F151" s="17">
        <v>65000</v>
      </c>
      <c r="G151" s="35" t="s">
        <v>219</v>
      </c>
      <c r="H151" s="17" t="s">
        <v>170</v>
      </c>
      <c r="I151" s="17" t="s">
        <v>65</v>
      </c>
      <c r="J151" s="124"/>
    </row>
    <row r="152" spans="1:10" s="2" customFormat="1" ht="103.5" customHeight="1">
      <c r="A152" s="17">
        <v>126</v>
      </c>
      <c r="B152" s="35" t="s">
        <v>544</v>
      </c>
      <c r="C152" s="17">
        <v>2023</v>
      </c>
      <c r="D152" s="35" t="s">
        <v>545</v>
      </c>
      <c r="E152" s="17">
        <v>90000</v>
      </c>
      <c r="F152" s="17">
        <v>90000</v>
      </c>
      <c r="G152" s="35" t="s">
        <v>219</v>
      </c>
      <c r="H152" s="17" t="s">
        <v>312</v>
      </c>
      <c r="I152" s="17" t="s">
        <v>47</v>
      </c>
      <c r="J152" s="201"/>
    </row>
    <row r="153" spans="1:10" s="185" customFormat="1" ht="49.5" customHeight="1">
      <c r="A153" s="17">
        <v>127</v>
      </c>
      <c r="B153" s="35" t="s">
        <v>546</v>
      </c>
      <c r="C153" s="17" t="s">
        <v>53</v>
      </c>
      <c r="D153" s="35" t="s">
        <v>547</v>
      </c>
      <c r="E153" s="17">
        <v>52000</v>
      </c>
      <c r="F153" s="17">
        <v>30000</v>
      </c>
      <c r="G153" s="35" t="s">
        <v>548</v>
      </c>
      <c r="H153" s="17" t="s">
        <v>549</v>
      </c>
      <c r="I153" s="17" t="s">
        <v>57</v>
      </c>
      <c r="J153" s="86"/>
    </row>
    <row r="154" spans="1:10" s="62" customFormat="1" ht="85.5" customHeight="1">
      <c r="A154" s="17">
        <v>128</v>
      </c>
      <c r="B154" s="104" t="s">
        <v>550</v>
      </c>
      <c r="C154" s="17" t="s">
        <v>38</v>
      </c>
      <c r="D154" s="104" t="s">
        <v>551</v>
      </c>
      <c r="E154" s="17">
        <v>32018</v>
      </c>
      <c r="F154" s="17">
        <v>10000</v>
      </c>
      <c r="G154" s="102" t="s">
        <v>552</v>
      </c>
      <c r="H154" s="17" t="s">
        <v>177</v>
      </c>
      <c r="I154" s="17" t="s">
        <v>94</v>
      </c>
      <c r="J154" s="104"/>
    </row>
    <row r="155" spans="1:10" s="2" customFormat="1" ht="28.5" customHeight="1">
      <c r="A155" s="89" t="s">
        <v>553</v>
      </c>
      <c r="B155" s="85"/>
      <c r="C155" s="86"/>
      <c r="D155" s="90"/>
      <c r="E155" s="38">
        <f>SUM(E156:E157)</f>
        <v>73760</v>
      </c>
      <c r="F155" s="38">
        <f>SUM(F156:F157)</f>
        <v>27500</v>
      </c>
      <c r="G155" s="90"/>
      <c r="H155" s="201"/>
      <c r="I155" s="201"/>
      <c r="J155" s="201"/>
    </row>
    <row r="156" spans="1:10" s="65" customFormat="1" ht="84.75" customHeight="1">
      <c r="A156" s="125">
        <v>129</v>
      </c>
      <c r="B156" s="41" t="s">
        <v>554</v>
      </c>
      <c r="C156" s="149" t="s">
        <v>38</v>
      </c>
      <c r="D156" s="204" t="s">
        <v>555</v>
      </c>
      <c r="E156" s="215">
        <v>41760</v>
      </c>
      <c r="F156" s="215">
        <v>7500</v>
      </c>
      <c r="G156" s="213" t="s">
        <v>556</v>
      </c>
      <c r="H156" s="205" t="s">
        <v>557</v>
      </c>
      <c r="I156" s="17" t="s">
        <v>108</v>
      </c>
      <c r="J156" s="124"/>
    </row>
    <row r="157" spans="1:10" s="187" customFormat="1" ht="61.5" customHeight="1">
      <c r="A157" s="125">
        <v>130</v>
      </c>
      <c r="B157" s="35" t="s">
        <v>558</v>
      </c>
      <c r="C157" s="17" t="s">
        <v>53</v>
      </c>
      <c r="D157" s="41" t="s">
        <v>559</v>
      </c>
      <c r="E157" s="17">
        <v>32000</v>
      </c>
      <c r="F157" s="17">
        <v>20000</v>
      </c>
      <c r="G157" s="41" t="s">
        <v>560</v>
      </c>
      <c r="H157" s="17" t="s">
        <v>561</v>
      </c>
      <c r="I157" s="17" t="s">
        <v>65</v>
      </c>
      <c r="J157" s="124"/>
    </row>
    <row r="158" spans="1:10" s="2" customFormat="1" ht="28.5" customHeight="1">
      <c r="A158" s="84" t="s">
        <v>562</v>
      </c>
      <c r="B158" s="85"/>
      <c r="C158" s="86"/>
      <c r="D158" s="90"/>
      <c r="E158" s="88">
        <f>SUM(E159:E168)</f>
        <v>1236978</v>
      </c>
      <c r="F158" s="88">
        <f>SUM(F159:F168)</f>
        <v>252410</v>
      </c>
      <c r="G158" s="90"/>
      <c r="H158" s="201"/>
      <c r="I158" s="201"/>
      <c r="J158" s="201"/>
    </row>
    <row r="159" spans="1:10" s="2" customFormat="1" ht="108" customHeight="1">
      <c r="A159" s="17">
        <v>131</v>
      </c>
      <c r="B159" s="35" t="s">
        <v>563</v>
      </c>
      <c r="C159" s="149" t="s">
        <v>38</v>
      </c>
      <c r="D159" s="204" t="s">
        <v>564</v>
      </c>
      <c r="E159" s="149">
        <v>104814</v>
      </c>
      <c r="F159" s="149">
        <v>20000</v>
      </c>
      <c r="G159" s="204" t="s">
        <v>565</v>
      </c>
      <c r="H159" s="205" t="s">
        <v>137</v>
      </c>
      <c r="I159" s="17" t="s">
        <v>42</v>
      </c>
      <c r="J159" s="17"/>
    </row>
    <row r="160" spans="1:10" s="2" customFormat="1" ht="108" customHeight="1">
      <c r="A160" s="17">
        <v>132</v>
      </c>
      <c r="B160" s="143" t="s">
        <v>566</v>
      </c>
      <c r="C160" s="97">
        <v>2023</v>
      </c>
      <c r="D160" s="143" t="s">
        <v>567</v>
      </c>
      <c r="E160" s="97">
        <v>10000</v>
      </c>
      <c r="F160" s="97">
        <v>10000</v>
      </c>
      <c r="G160" s="143" t="s">
        <v>208</v>
      </c>
      <c r="H160" s="181" t="s">
        <v>568</v>
      </c>
      <c r="I160" s="181" t="s">
        <v>142</v>
      </c>
      <c r="J160" s="17"/>
    </row>
    <row r="161" spans="1:10" s="2" customFormat="1" ht="108" customHeight="1">
      <c r="A161" s="17">
        <v>133</v>
      </c>
      <c r="B161" s="35" t="s">
        <v>569</v>
      </c>
      <c r="C161" s="149" t="s">
        <v>38</v>
      </c>
      <c r="D161" s="204" t="s">
        <v>570</v>
      </c>
      <c r="E161" s="149">
        <v>52500</v>
      </c>
      <c r="F161" s="149">
        <v>8800</v>
      </c>
      <c r="G161" s="204" t="s">
        <v>571</v>
      </c>
      <c r="H161" s="205" t="s">
        <v>572</v>
      </c>
      <c r="I161" s="17" t="s">
        <v>108</v>
      </c>
      <c r="J161" s="123"/>
    </row>
    <row r="162" spans="1:10" s="186" customFormat="1" ht="102.75" customHeight="1">
      <c r="A162" s="17">
        <v>134</v>
      </c>
      <c r="B162" s="35" t="s">
        <v>573</v>
      </c>
      <c r="C162" s="149" t="s">
        <v>574</v>
      </c>
      <c r="D162" s="204" t="s">
        <v>575</v>
      </c>
      <c r="E162" s="215">
        <v>350000</v>
      </c>
      <c r="F162" s="215">
        <v>20000</v>
      </c>
      <c r="G162" s="204" t="s">
        <v>576</v>
      </c>
      <c r="H162" s="205" t="s">
        <v>577</v>
      </c>
      <c r="I162" s="17" t="s">
        <v>108</v>
      </c>
      <c r="J162" s="17"/>
    </row>
    <row r="163" spans="1:10" s="2" customFormat="1" ht="105.75" customHeight="1">
      <c r="A163" s="17">
        <v>135</v>
      </c>
      <c r="B163" s="35" t="s">
        <v>578</v>
      </c>
      <c r="C163" s="149" t="s">
        <v>68</v>
      </c>
      <c r="D163" s="204" t="s">
        <v>579</v>
      </c>
      <c r="E163" s="215">
        <v>241700</v>
      </c>
      <c r="F163" s="215">
        <v>37700</v>
      </c>
      <c r="G163" s="254" t="s">
        <v>580</v>
      </c>
      <c r="H163" s="205" t="s">
        <v>581</v>
      </c>
      <c r="I163" s="17" t="s">
        <v>108</v>
      </c>
      <c r="J163" s="17"/>
    </row>
    <row r="164" spans="1:232" s="185" customFormat="1" ht="90.75" customHeight="1">
      <c r="A164" s="17">
        <v>136</v>
      </c>
      <c r="B164" s="35" t="s">
        <v>573</v>
      </c>
      <c r="C164" s="17" t="s">
        <v>582</v>
      </c>
      <c r="D164" s="35" t="s">
        <v>583</v>
      </c>
      <c r="E164" s="17">
        <v>62264</v>
      </c>
      <c r="F164" s="17">
        <v>20000</v>
      </c>
      <c r="G164" s="35" t="s">
        <v>584</v>
      </c>
      <c r="H164" s="17" t="s">
        <v>275</v>
      </c>
      <c r="I164" s="17" t="s">
        <v>57</v>
      </c>
      <c r="J164" s="17"/>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c r="EI164" s="258"/>
      <c r="EJ164" s="258"/>
      <c r="EK164" s="258"/>
      <c r="EL164" s="258"/>
      <c r="EM164" s="258"/>
      <c r="EN164" s="258"/>
      <c r="EO164" s="258"/>
      <c r="EP164" s="258"/>
      <c r="EQ164" s="258"/>
      <c r="ER164" s="258"/>
      <c r="ES164" s="258"/>
      <c r="ET164" s="258"/>
      <c r="EU164" s="258"/>
      <c r="EV164" s="258"/>
      <c r="EW164" s="258"/>
      <c r="EX164" s="258"/>
      <c r="EY164" s="258"/>
      <c r="EZ164" s="258"/>
      <c r="FA164" s="258"/>
      <c r="FB164" s="258"/>
      <c r="FC164" s="258"/>
      <c r="FD164" s="258"/>
      <c r="FE164" s="258"/>
      <c r="FF164" s="258"/>
      <c r="FG164" s="258"/>
      <c r="FH164" s="258"/>
      <c r="FI164" s="258"/>
      <c r="FJ164" s="258"/>
      <c r="FK164" s="258"/>
      <c r="FL164" s="258"/>
      <c r="FM164" s="258"/>
      <c r="FN164" s="258"/>
      <c r="FO164" s="258"/>
      <c r="FP164" s="258"/>
      <c r="FQ164" s="258"/>
      <c r="FR164" s="258"/>
      <c r="FS164" s="258"/>
      <c r="FT164" s="258"/>
      <c r="FU164" s="258"/>
      <c r="FV164" s="258"/>
      <c r="FW164" s="258"/>
      <c r="FX164" s="258"/>
      <c r="FY164" s="258"/>
      <c r="FZ164" s="258"/>
      <c r="GA164" s="258"/>
      <c r="GB164" s="258"/>
      <c r="GC164" s="258"/>
      <c r="GD164" s="258"/>
      <c r="GE164" s="258"/>
      <c r="GF164" s="258"/>
      <c r="GG164" s="258"/>
      <c r="GH164" s="258"/>
      <c r="GI164" s="258"/>
      <c r="GJ164" s="258"/>
      <c r="GK164" s="258"/>
      <c r="GL164" s="258"/>
      <c r="GM164" s="258"/>
      <c r="GN164" s="258"/>
      <c r="GO164" s="258"/>
      <c r="GP164" s="258"/>
      <c r="GQ164" s="258"/>
      <c r="GR164" s="258"/>
      <c r="GS164" s="258"/>
      <c r="GT164" s="258"/>
      <c r="GU164" s="258"/>
      <c r="GV164" s="258"/>
      <c r="GW164" s="258"/>
      <c r="GX164" s="258"/>
      <c r="GY164" s="258"/>
      <c r="GZ164" s="258"/>
      <c r="HA164" s="258"/>
      <c r="HB164" s="258"/>
      <c r="HC164" s="258"/>
      <c r="HD164" s="258"/>
      <c r="HE164" s="258"/>
      <c r="HF164" s="258"/>
      <c r="HG164" s="258"/>
      <c r="HH164" s="258"/>
      <c r="HI164" s="258"/>
      <c r="HJ164" s="258"/>
      <c r="HK164" s="258"/>
      <c r="HL164" s="258"/>
      <c r="HM164" s="258"/>
      <c r="HN164" s="258"/>
      <c r="HO164" s="258"/>
      <c r="HP164" s="258"/>
      <c r="HQ164" s="258"/>
      <c r="HR164" s="258"/>
      <c r="HS164" s="258"/>
      <c r="HT164" s="258"/>
      <c r="HU164" s="258"/>
      <c r="HV164" s="258"/>
      <c r="HW164" s="258"/>
      <c r="HX164" s="258"/>
    </row>
    <row r="165" spans="1:10" s="187" customFormat="1" ht="81" customHeight="1">
      <c r="A165" s="17">
        <v>137</v>
      </c>
      <c r="B165" s="35" t="s">
        <v>585</v>
      </c>
      <c r="C165" s="17" t="s">
        <v>38</v>
      </c>
      <c r="D165" s="35" t="s">
        <v>586</v>
      </c>
      <c r="E165" s="17">
        <v>219000</v>
      </c>
      <c r="F165" s="17">
        <v>69000</v>
      </c>
      <c r="G165" s="35" t="s">
        <v>587</v>
      </c>
      <c r="H165" s="17" t="s">
        <v>588</v>
      </c>
      <c r="I165" s="17" t="s">
        <v>65</v>
      </c>
      <c r="J165" s="17"/>
    </row>
    <row r="166" spans="1:10" s="195" customFormat="1" ht="69.75" customHeight="1">
      <c r="A166" s="17">
        <v>138</v>
      </c>
      <c r="B166" s="157" t="s">
        <v>589</v>
      </c>
      <c r="C166" s="54" t="s">
        <v>53</v>
      </c>
      <c r="D166" s="113" t="s">
        <v>590</v>
      </c>
      <c r="E166" s="153">
        <v>66000</v>
      </c>
      <c r="F166" s="153">
        <v>20000</v>
      </c>
      <c r="G166" s="255" t="s">
        <v>591</v>
      </c>
      <c r="H166" s="239" t="s">
        <v>592</v>
      </c>
      <c r="I166" s="54" t="s">
        <v>200</v>
      </c>
      <c r="J166" s="252"/>
    </row>
    <row r="167" spans="1:10" s="62" customFormat="1" ht="73.5" customHeight="1">
      <c r="A167" s="17">
        <v>139</v>
      </c>
      <c r="B167" s="41" t="s">
        <v>593</v>
      </c>
      <c r="C167" s="17" t="s">
        <v>38</v>
      </c>
      <c r="D167" s="111" t="s">
        <v>594</v>
      </c>
      <c r="E167" s="54">
        <v>119700</v>
      </c>
      <c r="F167" s="54">
        <v>35910</v>
      </c>
      <c r="G167" s="111" t="s">
        <v>180</v>
      </c>
      <c r="H167" s="17" t="s">
        <v>595</v>
      </c>
      <c r="I167" s="42" t="s">
        <v>182</v>
      </c>
      <c r="J167" s="87"/>
    </row>
    <row r="168" spans="1:10" s="2" customFormat="1" ht="105.75" customHeight="1">
      <c r="A168" s="17">
        <v>140</v>
      </c>
      <c r="B168" s="41" t="s">
        <v>596</v>
      </c>
      <c r="C168" s="17">
        <v>2023</v>
      </c>
      <c r="D168" s="256" t="s">
        <v>597</v>
      </c>
      <c r="E168" s="17">
        <v>11000</v>
      </c>
      <c r="F168" s="17">
        <v>11000</v>
      </c>
      <c r="G168" s="90" t="s">
        <v>219</v>
      </c>
      <c r="H168" s="17" t="s">
        <v>598</v>
      </c>
      <c r="I168" s="42" t="s">
        <v>599</v>
      </c>
      <c r="J168" s="17"/>
    </row>
    <row r="169" spans="1:10" ht="15">
      <c r="A169" s="81"/>
      <c r="B169" s="82"/>
      <c r="C169" s="79"/>
      <c r="D169" s="200"/>
      <c r="E169" s="79"/>
      <c r="F169" s="79"/>
      <c r="G169" s="200"/>
      <c r="H169" s="81"/>
      <c r="I169" s="81"/>
      <c r="J169" s="81"/>
    </row>
  </sheetData>
  <sheetProtection/>
  <autoFilter ref="A4:HX168"/>
  <mergeCells count="28">
    <mergeCell ref="A1:B1"/>
    <mergeCell ref="A2:J2"/>
    <mergeCell ref="A3:B3"/>
    <mergeCell ref="H3:J3"/>
    <mergeCell ref="A5:B5"/>
    <mergeCell ref="A6:B6"/>
    <mergeCell ref="A7:B7"/>
    <mergeCell ref="A8:B8"/>
    <mergeCell ref="A15:B15"/>
    <mergeCell ref="A17:B17"/>
    <mergeCell ref="A19:B19"/>
    <mergeCell ref="A24:B24"/>
    <mergeCell ref="A34:B34"/>
    <mergeCell ref="A47:B47"/>
    <mergeCell ref="A53:B53"/>
    <mergeCell ref="A61:B61"/>
    <mergeCell ref="A63:B63"/>
    <mergeCell ref="A64:B64"/>
    <mergeCell ref="A76:B76"/>
    <mergeCell ref="A107:B107"/>
    <mergeCell ref="A112:B112"/>
    <mergeCell ref="A128:B128"/>
    <mergeCell ref="A136:B136"/>
    <mergeCell ref="A137:B137"/>
    <mergeCell ref="A143:B143"/>
    <mergeCell ref="A148:B148"/>
    <mergeCell ref="A155:B155"/>
    <mergeCell ref="A158:B158"/>
  </mergeCells>
  <conditionalFormatting sqref="E9">
    <cfRule type="expression" priority="103" dxfId="0" stopIfTrue="1">
      <formula>AND(COUNTIF(#REF!,E9)&gt;1,NOT(ISBLANK(E9)))</formula>
    </cfRule>
  </conditionalFormatting>
  <conditionalFormatting sqref="E25">
    <cfRule type="expression" priority="8" dxfId="0" stopIfTrue="1">
      <formula>AND(COUNTIF(#REF!,E25)&gt;1,NOT(ISBLANK(E25)))</formula>
    </cfRule>
  </conditionalFormatting>
  <conditionalFormatting sqref="E26">
    <cfRule type="expression" priority="99" dxfId="0" stopIfTrue="1">
      <formula>AND(COUNTIF(#REF!,E26)&gt;1,NOT(ISBLANK(E26)))</formula>
    </cfRule>
  </conditionalFormatting>
  <conditionalFormatting sqref="B31">
    <cfRule type="expression" priority="98" dxfId="1" stopIfTrue="1">
      <formula>AND(COUNTIF($B$31,B31)&gt;1,NOT(ISBLANK(B31)))</formula>
    </cfRule>
  </conditionalFormatting>
  <conditionalFormatting sqref="E35">
    <cfRule type="expression" priority="96" dxfId="0" stopIfTrue="1">
      <formula>AND(COUNTIF(#REF!,E35)&gt;1,NOT(ISBLANK(E35)))</formula>
    </cfRule>
  </conditionalFormatting>
  <conditionalFormatting sqref="E36">
    <cfRule type="expression" priority="3" dxfId="0" stopIfTrue="1">
      <formula>AND(COUNTIF(#REF!,E36)&gt;1,NOT(ISBLANK(E36)))</formula>
    </cfRule>
  </conditionalFormatting>
  <conditionalFormatting sqref="E37">
    <cfRule type="expression" priority="94" dxfId="0" stopIfTrue="1">
      <formula>AND(COUNTIF(#REF!,E37)&gt;1,NOT(ISBLANK(E37)))</formula>
    </cfRule>
  </conditionalFormatting>
  <conditionalFormatting sqref="B40">
    <cfRule type="expression" priority="93" dxfId="1" stopIfTrue="1">
      <formula>AND(COUNTIF($B$40,B40)&gt;1,NOT(ISBLANK(B40)))</formula>
    </cfRule>
  </conditionalFormatting>
  <conditionalFormatting sqref="B41">
    <cfRule type="expression" priority="91" dxfId="2" stopIfTrue="1">
      <formula>AND(COUNTIF($B$41,B41)&gt;1,NOT(ISBLANK(B41)))</formula>
    </cfRule>
    <cfRule type="expression" priority="92" dxfId="2" stopIfTrue="1">
      <formula>AND(COUNTIF($B$41,B41)&gt;1,NOT(ISBLANK(B41)))</formula>
    </cfRule>
  </conditionalFormatting>
  <conditionalFormatting sqref="E42">
    <cfRule type="expression" priority="90" dxfId="0" stopIfTrue="1">
      <formula>AND(COUNTIF(#REF!,E42)&gt;1,NOT(ISBLANK(E42)))</formula>
    </cfRule>
  </conditionalFormatting>
  <conditionalFormatting sqref="B43">
    <cfRule type="expression" priority="89" dxfId="1" stopIfTrue="1">
      <formula>AND(COUNTIF($B$43,B43)&gt;1,NOT(ISBLANK(B43)))</formula>
    </cfRule>
  </conditionalFormatting>
  <conditionalFormatting sqref="E50">
    <cfRule type="expression" priority="88" dxfId="0" stopIfTrue="1">
      <formula>AND(COUNTIF(#REF!,E50)&gt;1,NOT(ISBLANK(E50)))</formula>
    </cfRule>
  </conditionalFormatting>
  <conditionalFormatting sqref="E51">
    <cfRule type="expression" priority="87" dxfId="0" stopIfTrue="1">
      <formula>AND(COUNTIF(#REF!,E51)&gt;1,NOT(ISBLANK(E51)))</formula>
    </cfRule>
  </conditionalFormatting>
  <conditionalFormatting sqref="E52">
    <cfRule type="expression" priority="86" dxfId="0" stopIfTrue="1">
      <formula>AND(COUNTIF(#REF!,E52)&gt;1,NOT(ISBLANK(E52)))</formula>
    </cfRule>
  </conditionalFormatting>
  <conditionalFormatting sqref="B56">
    <cfRule type="expression" priority="4" dxfId="2" stopIfTrue="1">
      <formula>AND(COUNTIF($B$166,B58)&gt;1,NOT(ISBLANK(B58)))</formula>
    </cfRule>
    <cfRule type="expression" priority="5" dxfId="2" stopIfTrue="1">
      <formula>AND(COUNTIF($B$166,B58)&gt;1,NOT(ISBLANK(B58)))</formula>
    </cfRule>
    <cfRule type="expression" priority="6" dxfId="2" stopIfTrue="1">
      <formula>AND(COUNTIF($B$166,B58)&gt;1,NOT(ISBLANK(B58)))</formula>
    </cfRule>
  </conditionalFormatting>
  <conditionalFormatting sqref="E61:F61">
    <cfRule type="expression" priority="18" dxfId="0" stopIfTrue="1">
      <formula>AND(COUNTIF(#REF!,E61)&gt;1,NOT(ISBLANK(E61)))</formula>
    </cfRule>
  </conditionalFormatting>
  <conditionalFormatting sqref="E62">
    <cfRule type="expression" priority="17" dxfId="0" stopIfTrue="1">
      <formula>AND(COUNTIF(#REF!,E62)&gt;1,NOT(ISBLANK(E62)))</formula>
    </cfRule>
  </conditionalFormatting>
  <conditionalFormatting sqref="E74">
    <cfRule type="expression" priority="85" dxfId="0" stopIfTrue="1">
      <formula>AND(COUNTIF(#REF!,E74)&gt;1,NOT(ISBLANK(E74)))</formula>
    </cfRule>
  </conditionalFormatting>
  <conditionalFormatting sqref="E75">
    <cfRule type="expression" priority="84" dxfId="0" stopIfTrue="1">
      <formula>AND(COUNTIF(#REF!,E75)&gt;1,NOT(ISBLANK(E75)))</formula>
    </cfRule>
  </conditionalFormatting>
  <conditionalFormatting sqref="B86">
    <cfRule type="expression" priority="83" dxfId="1" stopIfTrue="1">
      <formula>AND(COUNTIF($B$86,B86)&gt;1,NOT(ISBLANK(B86)))</formula>
    </cfRule>
  </conditionalFormatting>
  <conditionalFormatting sqref="E91">
    <cfRule type="expression" priority="82" dxfId="0" stopIfTrue="1">
      <formula>AND(COUNTIF(#REF!,E91)&gt;1,NOT(ISBLANK(E91)))</formula>
    </cfRule>
  </conditionalFormatting>
  <conditionalFormatting sqref="E92">
    <cfRule type="expression" priority="81" dxfId="0" stopIfTrue="1">
      <formula>AND(COUNTIF(#REF!,E92)&gt;1,NOT(ISBLANK(E92)))</formula>
    </cfRule>
  </conditionalFormatting>
  <conditionalFormatting sqref="E93">
    <cfRule type="expression" priority="79" dxfId="0" stopIfTrue="1">
      <formula>AND(COUNTIF(#REF!,E93)&gt;1,NOT(ISBLANK(E93)))</formula>
    </cfRule>
  </conditionalFormatting>
  <conditionalFormatting sqref="E94">
    <cfRule type="expression" priority="77" dxfId="0" stopIfTrue="1">
      <formula>AND(COUNTIF(#REF!,E94)&gt;1,NOT(ISBLANK(E94)))</formula>
    </cfRule>
  </conditionalFormatting>
  <conditionalFormatting sqref="E102">
    <cfRule type="expression" priority="73" dxfId="0" stopIfTrue="1">
      <formula>AND(COUNTIF(#REF!,E102)&gt;1,NOT(ISBLANK(E102)))</formula>
    </cfRule>
  </conditionalFormatting>
  <conditionalFormatting sqref="E106">
    <cfRule type="expression" priority="72" dxfId="0" stopIfTrue="1">
      <formula>AND(COUNTIF(#REF!,E106)&gt;1,NOT(ISBLANK(E106)))</formula>
    </cfRule>
  </conditionalFormatting>
  <conditionalFormatting sqref="C110:E110">
    <cfRule type="expression" priority="71" dxfId="0" stopIfTrue="1">
      <formula>AND(COUNTIF(#REF!,C110)&gt;1,NOT(ISBLANK(C110)))</formula>
    </cfRule>
  </conditionalFormatting>
  <conditionalFormatting sqref="C111:E111">
    <cfRule type="expression" priority="16" dxfId="0" stopIfTrue="1">
      <formula>AND(COUNTIF(#REF!,C111)&gt;1,NOT(ISBLANK(C111)))</formula>
    </cfRule>
  </conditionalFormatting>
  <conditionalFormatting sqref="B116">
    <cfRule type="expression" priority="67" dxfId="2" stopIfTrue="1">
      <formula>AND(COUNTIF($B$116,B116)&gt;1,NOT(ISBLANK(B116)))</formula>
    </cfRule>
    <cfRule type="expression" priority="68" dxfId="2" stopIfTrue="1">
      <formula>AND(COUNTIF($B$116,B116)&gt;1,NOT(ISBLANK(B116)))</formula>
    </cfRule>
  </conditionalFormatting>
  <conditionalFormatting sqref="B117">
    <cfRule type="expression" priority="1" dxfId="1" stopIfTrue="1">
      <formula>AND(COUNTIF($B$117,B117)&gt;1,NOT(ISBLANK(B117)))</formula>
    </cfRule>
  </conditionalFormatting>
  <conditionalFormatting sqref="B119">
    <cfRule type="expression" priority="65" dxfId="1" stopIfTrue="1">
      <formula>AND(COUNTIF($B$119,B119)&gt;1,NOT(ISBLANK(B119)))</formula>
    </cfRule>
  </conditionalFormatting>
  <conditionalFormatting sqref="C120">
    <cfRule type="expression" priority="64" dxfId="0" stopIfTrue="1">
      <formula>AND(COUNTIF(#REF!,C120)&gt;1,NOT(ISBLANK(C120)))</formula>
    </cfRule>
  </conditionalFormatting>
  <conditionalFormatting sqref="D120:E120">
    <cfRule type="expression" priority="63" dxfId="0" stopIfTrue="1">
      <formula>AND(COUNTIF(#REF!,D120)&gt;1,NOT(ISBLANK(D120)))</formula>
    </cfRule>
  </conditionalFormatting>
  <conditionalFormatting sqref="G120">
    <cfRule type="expression" priority="62" dxfId="0" stopIfTrue="1">
      <formula>AND(COUNTIF(#REF!,G120)&gt;1,NOT(ISBLANK(G120)))</formula>
    </cfRule>
  </conditionalFormatting>
  <conditionalFormatting sqref="C121:E121">
    <cfRule type="expression" priority="61" dxfId="0" stopIfTrue="1">
      <formula>AND(COUNTIF(#REF!,C121)&gt;1,NOT(ISBLANK(C121)))</formula>
    </cfRule>
  </conditionalFormatting>
  <conditionalFormatting sqref="C122">
    <cfRule type="expression" priority="60" dxfId="0" stopIfTrue="1">
      <formula>AND(COUNTIF(#REF!,C122)&gt;1,NOT(ISBLANK(C122)))</formula>
    </cfRule>
  </conditionalFormatting>
  <conditionalFormatting sqref="D122:E122">
    <cfRule type="expression" priority="59" dxfId="0" stopIfTrue="1">
      <formula>AND(COUNTIF(#REF!,D122)&gt;1,NOT(ISBLANK(D122)))</formula>
    </cfRule>
  </conditionalFormatting>
  <conditionalFormatting sqref="G122">
    <cfRule type="expression" priority="58" dxfId="0" stopIfTrue="1">
      <formula>AND(COUNTIF(#REF!,G122)&gt;1,NOT(ISBLANK(G122)))</formula>
    </cfRule>
  </conditionalFormatting>
  <conditionalFormatting sqref="E123">
    <cfRule type="expression" priority="2" dxfId="0" stopIfTrue="1">
      <formula>AND(COUNTIF(#REF!,E123)&gt;1,NOT(ISBLANK(E123)))</formula>
    </cfRule>
  </conditionalFormatting>
  <conditionalFormatting sqref="B124">
    <cfRule type="expression" priority="56" dxfId="2" stopIfTrue="1">
      <formula>AND(COUNTIF($B$124,B124)&gt;1,NOT(ISBLANK(B124)))</formula>
    </cfRule>
    <cfRule type="expression" priority="57" dxfId="2" stopIfTrue="1">
      <formula>AND(COUNTIF($B$124,B124)&gt;1,NOT(ISBLANK(B124)))</formula>
    </cfRule>
  </conditionalFormatting>
  <conditionalFormatting sqref="B126">
    <cfRule type="expression" priority="7" dxfId="1" stopIfTrue="1">
      <formula>AND(COUNTIF($B$154:$B$154,B126)&gt;1,NOT(ISBLANK(B126)))</formula>
    </cfRule>
  </conditionalFormatting>
  <conditionalFormatting sqref="B131">
    <cfRule type="expression" priority="55" dxfId="1" stopIfTrue="1">
      <formula>AND(COUNTIF($B$131,B131)&gt;1,NOT(ISBLANK(B131)))</formula>
    </cfRule>
  </conditionalFormatting>
  <conditionalFormatting sqref="E132">
    <cfRule type="expression" priority="54" dxfId="0" stopIfTrue="1">
      <formula>AND(COUNTIF(#REF!,E132)&gt;1,NOT(ISBLANK(E132)))</formula>
    </cfRule>
  </conditionalFormatting>
  <conditionalFormatting sqref="B133">
    <cfRule type="expression" priority="53" dxfId="1" stopIfTrue="1">
      <formula>AND(COUNTIF($B$133,B133)&gt;1,NOT(ISBLANK(B133)))</formula>
    </cfRule>
  </conditionalFormatting>
  <conditionalFormatting sqref="C139">
    <cfRule type="expression" priority="52" dxfId="0" stopIfTrue="1">
      <formula>AND(COUNTIF(#REF!,C139)&gt;1,NOT(ISBLANK(C139)))</formula>
    </cfRule>
  </conditionalFormatting>
  <conditionalFormatting sqref="D139">
    <cfRule type="expression" priority="51" dxfId="0" stopIfTrue="1">
      <formula>AND(COUNTIF(#REF!,D139)&gt;1,NOT(ISBLANK(D139)))</formula>
    </cfRule>
  </conditionalFormatting>
  <conditionalFormatting sqref="E139">
    <cfRule type="expression" priority="14" dxfId="0" stopIfTrue="1">
      <formula>AND(COUNTIF(#REF!,E139)&gt;1,NOT(ISBLANK(E139)))</formula>
    </cfRule>
  </conditionalFormatting>
  <conditionalFormatting sqref="G139">
    <cfRule type="expression" priority="13" dxfId="0" stopIfTrue="1">
      <formula>AND(COUNTIF(#REF!,G139)&gt;1,NOT(ISBLANK(G139)))</formula>
    </cfRule>
  </conditionalFormatting>
  <conditionalFormatting sqref="B140">
    <cfRule type="expression" priority="47" dxfId="2" stopIfTrue="1">
      <formula>AND(COUNTIF($B$140,B140)&gt;1,NOT(ISBLANK(B140)))</formula>
    </cfRule>
    <cfRule type="expression" priority="48" dxfId="2" stopIfTrue="1">
      <formula>AND(COUNTIF($B$140,B140)&gt;1,NOT(ISBLANK(B140)))</formula>
    </cfRule>
    <cfRule type="expression" priority="49" dxfId="2" stopIfTrue="1">
      <formula>AND(COUNTIF($B$140,B140)&gt;1,NOT(ISBLANK(B140)))</formula>
    </cfRule>
  </conditionalFormatting>
  <conditionalFormatting sqref="B141">
    <cfRule type="expression" priority="44" dxfId="2" stopIfTrue="1">
      <formula>AND(COUNTIF($B$141,B141)&gt;1,NOT(ISBLANK(B141)))</formula>
    </cfRule>
    <cfRule type="expression" priority="45" dxfId="2" stopIfTrue="1">
      <formula>AND(COUNTIF($B$141,B141)&gt;1,NOT(ISBLANK(B141)))</formula>
    </cfRule>
    <cfRule type="expression" priority="46" dxfId="2" stopIfTrue="1">
      <formula>AND(COUNTIF($B$141,B141)&gt;1,NOT(ISBLANK(B141)))</formula>
    </cfRule>
  </conditionalFormatting>
  <conditionalFormatting sqref="C142:D142">
    <cfRule type="expression" priority="43" dxfId="0" stopIfTrue="1">
      <formula>AND(COUNTIF(#REF!,C142)&gt;1,NOT(ISBLANK(C142)))</formula>
    </cfRule>
  </conditionalFormatting>
  <conditionalFormatting sqref="E142:G142">
    <cfRule type="expression" priority="42" dxfId="0" stopIfTrue="1">
      <formula>AND(COUNTIF(#REF!,E142)&gt;1,NOT(ISBLANK(E142)))</formula>
    </cfRule>
  </conditionalFormatting>
  <conditionalFormatting sqref="B144">
    <cfRule type="expression" priority="41" dxfId="1" stopIfTrue="1">
      <formula>AND(COUNTIF($B$144,B144)&gt;1,NOT(ISBLANK(B144)))</formula>
    </cfRule>
  </conditionalFormatting>
  <conditionalFormatting sqref="B151">
    <cfRule type="expression" priority="39" dxfId="2" stopIfTrue="1">
      <formula>AND(COUNTIF($B$151,B151)&gt;1,NOT(ISBLANK(B151)))</formula>
    </cfRule>
    <cfRule type="expression" priority="40" dxfId="2" stopIfTrue="1">
      <formula>AND(COUNTIF($B$151,B151)&gt;1,NOT(ISBLANK(B151)))</formula>
    </cfRule>
  </conditionalFormatting>
  <conditionalFormatting sqref="B152">
    <cfRule type="expression" priority="38" dxfId="1" stopIfTrue="1">
      <formula>AND(COUNTIF($B$152,B152)&gt;1,NOT(ISBLANK(B152)))</formula>
    </cfRule>
  </conditionalFormatting>
  <conditionalFormatting sqref="E153">
    <cfRule type="expression" priority="37" dxfId="0" stopIfTrue="1">
      <formula>AND(COUNTIF(#REF!,E153)&gt;1,NOT(ISBLANK(E153)))</formula>
    </cfRule>
  </conditionalFormatting>
  <conditionalFormatting sqref="B154">
    <cfRule type="expression" priority="104" dxfId="1" stopIfTrue="1">
      <formula>AND(COUNTIF($B$154:$B$154,B154)&gt;1,NOT(ISBLANK(B154)))</formula>
    </cfRule>
  </conditionalFormatting>
  <conditionalFormatting sqref="B156">
    <cfRule type="expression" priority="34" dxfId="2" stopIfTrue="1">
      <formula>AND(COUNTIF(#REF!,#REF!)&gt;1,NOT(ISBLANK(#REF!)))</formula>
    </cfRule>
    <cfRule type="expression" priority="35" dxfId="2" stopIfTrue="1">
      <formula>AND(COUNTIF(#REF!,#REF!)&gt;1,NOT(ISBLANK(#REF!)))</formula>
    </cfRule>
    <cfRule type="expression" priority="36" dxfId="2" stopIfTrue="1">
      <formula>AND(COUNTIF(#REF!,#REF!)&gt;1,NOT(ISBLANK(#REF!)))</formula>
    </cfRule>
  </conditionalFormatting>
  <conditionalFormatting sqref="B157">
    <cfRule type="expression" priority="31" dxfId="2" stopIfTrue="1">
      <formula>AND(COUNTIF(#REF!,#REF!)&gt;1,NOT(ISBLANK(#REF!)))</formula>
    </cfRule>
    <cfRule type="expression" priority="32" dxfId="2" stopIfTrue="1">
      <formula>AND(COUNTIF(#REF!,#REF!)&gt;1,NOT(ISBLANK(#REF!)))</formula>
    </cfRule>
    <cfRule type="expression" priority="33" dxfId="2" stopIfTrue="1">
      <formula>AND(COUNTIF(#REF!,#REF!)&gt;1,NOT(ISBLANK(#REF!)))</formula>
    </cfRule>
  </conditionalFormatting>
  <conditionalFormatting sqref="E163">
    <cfRule type="expression" priority="27" dxfId="0" stopIfTrue="1">
      <formula>AND(COUNTIF(#REF!,E165)&gt;1,NOT(ISBLANK(E165)))</formula>
    </cfRule>
  </conditionalFormatting>
  <conditionalFormatting sqref="E166">
    <cfRule type="expression" priority="26" dxfId="0" stopIfTrue="1">
      <formula>AND(COUNTIF(#REF!,E169)&gt;1,NOT(ISBLANK(E169)))</formula>
    </cfRule>
  </conditionalFormatting>
  <conditionalFormatting sqref="B146:B147">
    <cfRule type="expression" priority="23" dxfId="1" stopIfTrue="1">
      <formula>AND(COUNTIF($B$146:$B$147,B146)&gt;1,NOT(ISBLANK(B146)))</formula>
    </cfRule>
  </conditionalFormatting>
  <conditionalFormatting sqref="E12:E13">
    <cfRule type="expression" priority="22" dxfId="0" stopIfTrue="1">
      <formula>AND(COUNTIF(#REF!,E12)&gt;1,NOT(ISBLANK(E12)))</formula>
    </cfRule>
  </conditionalFormatting>
  <conditionalFormatting sqref="E21:E23">
    <cfRule type="expression" priority="19" dxfId="0" stopIfTrue="1">
      <formula>AND(COUNTIF(#REF!,E21)&gt;1,NOT(ISBLANK(E21)))</formula>
    </cfRule>
  </conditionalFormatting>
  <conditionalFormatting sqref="E32:E33">
    <cfRule type="expression" priority="97" dxfId="0" stopIfTrue="1">
      <formula>AND(COUNTIF(#REF!,E32)&gt;1,NOT(ISBLANK(E32)))</formula>
    </cfRule>
  </conditionalFormatting>
  <conditionalFormatting sqref="E87:E90">
    <cfRule type="expression" priority="21" dxfId="0" stopIfTrue="1">
      <formula>AND(COUNTIF(#REF!,E87)&gt;1,NOT(ISBLANK(E87)))</formula>
    </cfRule>
  </conditionalFormatting>
  <conditionalFormatting sqref="E99:E101">
    <cfRule type="expression" priority="74" dxfId="0" stopIfTrue="1">
      <formula>AND(COUNTIF(#REF!,E99)&gt;1,NOT(ISBLANK(E99)))</formula>
    </cfRule>
  </conditionalFormatting>
  <conditionalFormatting sqref="E103:E105">
    <cfRule type="expression" priority="20" dxfId="0" stopIfTrue="1">
      <formula>AND(COUNTIF(#REF!,E103)&gt;1,NOT(ISBLANK(E103)))</formula>
    </cfRule>
  </conditionalFormatting>
  <conditionalFormatting sqref="E14:E15 F15">
    <cfRule type="expression" priority="102" dxfId="0" stopIfTrue="1">
      <formula>AND(COUNTIF(#REF!,E14)&gt;1,NOT(ISBLANK(E14)))</formula>
    </cfRule>
  </conditionalFormatting>
  <conditionalFormatting sqref="B125 B127">
    <cfRule type="expression" priority="24" dxfId="2" stopIfTrue="1">
      <formula>AND(COUNTIF($B$125:$B$127,B125)&gt;1,NOT(ISBLANK(B125)))</formula>
    </cfRule>
    <cfRule type="expression" priority="25" dxfId="2" stopIfTrue="1">
      <formula>AND(COUNTIF($B$125:$B$127,B125)&gt;1,NOT(ISBLANK(B125)))</formula>
    </cfRule>
  </conditionalFormatting>
  <conditionalFormatting sqref="C134:E135">
    <cfRule type="expression" priority="15" dxfId="0" stopIfTrue="1">
      <formula>AND(COUNTIF(#REF!,C134)&gt;1,NOT(ISBLANK(C134)))</formula>
    </cfRule>
  </conditionalFormatting>
  <printOptions horizontalCentered="1"/>
  <pageMargins left="0.38958333333333334" right="0.38958333333333334" top="0.66875" bottom="0.5902777777777778" header="0.5118055555555555" footer="0.4284722222222222"/>
  <pageSetup firstPageNumber="6" useFirstPageNumber="1" fitToHeight="0" fitToWidth="1" horizontalDpi="600" verticalDpi="600" orientation="landscape" paperSize="9" scale="65"/>
  <headerFooter>
    <oddFooter>&amp;L&amp;C&amp;"宋体,常规"&amp;12— &amp;"宋体,常规"&amp;12&amp;P&amp;"宋体,常规"&amp;12 —&amp;R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29"/>
  <sheetViews>
    <sheetView view="pageBreakPreview" zoomScale="85" zoomScaleNormal="75" zoomScaleSheetLayoutView="85" workbookViewId="0" topLeftCell="A1">
      <selection activeCell="O10" sqref="O10"/>
    </sheetView>
  </sheetViews>
  <sheetFormatPr defaultColWidth="9.00390625" defaultRowHeight="14.25"/>
  <cols>
    <col min="1" max="1" width="7.00390625" style="72" bestFit="1" customWidth="1"/>
    <col min="2" max="2" width="25.875" style="73" bestFit="1" customWidth="1"/>
    <col min="3" max="3" width="11.00390625" style="74" bestFit="1" customWidth="1"/>
    <col min="4" max="4" width="51.75390625" style="75" bestFit="1" customWidth="1"/>
    <col min="5" max="5" width="10.125" style="74" bestFit="1" customWidth="1"/>
    <col min="6" max="6" width="10.75390625" style="74" customWidth="1"/>
    <col min="7" max="7" width="10.875" style="74" bestFit="1" customWidth="1"/>
    <col min="8" max="8" width="39.625" style="76" bestFit="1" customWidth="1"/>
    <col min="9" max="9" width="18.375" style="63" customWidth="1"/>
    <col min="10" max="10" width="12.375" style="77" bestFit="1" customWidth="1"/>
    <col min="11" max="11" width="9.00390625" style="63" customWidth="1"/>
    <col min="12" max="12" width="8.75390625" style="63" bestFit="1" customWidth="1"/>
    <col min="13" max="16384" width="9.00390625" style="63" customWidth="1"/>
  </cols>
  <sheetData>
    <row r="1" spans="1:11" s="63" customFormat="1" ht="34.5" customHeight="1">
      <c r="A1" s="78"/>
      <c r="B1" s="78"/>
      <c r="C1" s="79"/>
      <c r="D1" s="62"/>
      <c r="E1" s="79"/>
      <c r="F1" s="79"/>
      <c r="G1" s="79"/>
      <c r="I1" s="2"/>
      <c r="J1" s="120"/>
      <c r="K1" s="2"/>
    </row>
    <row r="2" spans="1:11" s="63" customFormat="1" ht="66.75" customHeight="1">
      <c r="A2" s="11" t="s">
        <v>600</v>
      </c>
      <c r="B2" s="80"/>
      <c r="C2" s="11"/>
      <c r="D2" s="11"/>
      <c r="E2" s="11"/>
      <c r="F2" s="11"/>
      <c r="G2" s="11"/>
      <c r="H2" s="80"/>
      <c r="I2" s="11"/>
      <c r="J2" s="121"/>
      <c r="K2" s="11"/>
    </row>
    <row r="3" spans="1:11" s="63" customFormat="1" ht="19.5" customHeight="1">
      <c r="A3" s="81"/>
      <c r="B3" s="82"/>
      <c r="C3" s="79"/>
      <c r="D3" s="62"/>
      <c r="E3" s="79"/>
      <c r="F3" s="79"/>
      <c r="G3" s="79"/>
      <c r="H3" s="76"/>
      <c r="I3" s="2"/>
      <c r="J3" s="122" t="s">
        <v>22</v>
      </c>
      <c r="K3" s="79"/>
    </row>
    <row r="4" spans="1:11" s="2" customFormat="1" ht="51.75" customHeight="1">
      <c r="A4" s="83" t="s">
        <v>601</v>
      </c>
      <c r="B4" s="83" t="s">
        <v>602</v>
      </c>
      <c r="C4" s="83" t="s">
        <v>603</v>
      </c>
      <c r="D4" s="83" t="s">
        <v>604</v>
      </c>
      <c r="E4" s="83" t="s">
        <v>4</v>
      </c>
      <c r="F4" s="83" t="s">
        <v>605</v>
      </c>
      <c r="G4" s="83" t="s">
        <v>606</v>
      </c>
      <c r="H4" s="83" t="s">
        <v>607</v>
      </c>
      <c r="I4" s="83" t="s">
        <v>608</v>
      </c>
      <c r="J4" s="83" t="s">
        <v>609</v>
      </c>
      <c r="K4" s="83" t="s">
        <v>610</v>
      </c>
    </row>
    <row r="5" spans="1:11" s="2" customFormat="1" ht="31.5" customHeight="1">
      <c r="A5" s="84" t="s">
        <v>611</v>
      </c>
      <c r="B5" s="85"/>
      <c r="C5" s="86"/>
      <c r="D5" s="87"/>
      <c r="E5" s="88">
        <f>E6+E56+E99+E123</f>
        <v>15005258</v>
      </c>
      <c r="F5" s="88">
        <f>F6+F56+F99+F123</f>
        <v>4852445</v>
      </c>
      <c r="G5" s="88">
        <f>G6+G56+G99+G123</f>
        <v>3048191</v>
      </c>
      <c r="H5" s="35"/>
      <c r="I5" s="123"/>
      <c r="J5" s="124"/>
      <c r="K5" s="123"/>
    </row>
    <row r="6" spans="1:11" s="2" customFormat="1" ht="31.5" customHeight="1">
      <c r="A6" s="84" t="s">
        <v>612</v>
      </c>
      <c r="B6" s="85"/>
      <c r="C6" s="86"/>
      <c r="D6" s="87"/>
      <c r="E6" s="88">
        <f>E7+E34+E40+E46+E52+E54</f>
        <v>10513355</v>
      </c>
      <c r="F6" s="88">
        <f>F7+F34+F40+F46+F52+F54</f>
        <v>3162100</v>
      </c>
      <c r="G6" s="88">
        <f>G7+G34+G40+G46+G52+G54</f>
        <v>1601500</v>
      </c>
      <c r="H6" s="35"/>
      <c r="I6" s="123"/>
      <c r="J6" s="124"/>
      <c r="K6" s="123"/>
    </row>
    <row r="7" spans="1:11" s="2" customFormat="1" ht="31.5" customHeight="1">
      <c r="A7" s="89" t="s">
        <v>613</v>
      </c>
      <c r="B7" s="85"/>
      <c r="C7" s="86"/>
      <c r="D7" s="87"/>
      <c r="E7" s="38">
        <f>E8+E10+E14+E22+E26+E30</f>
        <v>7778640</v>
      </c>
      <c r="F7" s="38">
        <f>F8+F10+F14+F22+F26+F30</f>
        <v>2243500</v>
      </c>
      <c r="G7" s="38">
        <f>G8+G10+G14+G22+G26+G30</f>
        <v>1050500</v>
      </c>
      <c r="H7" s="35"/>
      <c r="I7" s="123"/>
      <c r="J7" s="124"/>
      <c r="K7" s="123"/>
    </row>
    <row r="8" spans="1:11" s="2" customFormat="1" ht="31.5" customHeight="1">
      <c r="A8" s="89" t="s">
        <v>614</v>
      </c>
      <c r="B8" s="85"/>
      <c r="C8" s="86"/>
      <c r="D8" s="87"/>
      <c r="E8" s="38">
        <f>SUM(E9)</f>
        <v>728000</v>
      </c>
      <c r="F8" s="38">
        <f>SUM(F9)</f>
        <v>425000</v>
      </c>
      <c r="G8" s="38">
        <f>SUM(G9)</f>
        <v>120000</v>
      </c>
      <c r="H8" s="90"/>
      <c r="I8" s="86"/>
      <c r="J8" s="125"/>
      <c r="K8" s="86"/>
    </row>
    <row r="9" spans="1:11" s="2" customFormat="1" ht="52.5" customHeight="1">
      <c r="A9" s="86">
        <v>1</v>
      </c>
      <c r="B9" s="41" t="s">
        <v>615</v>
      </c>
      <c r="C9" s="17" t="s">
        <v>616</v>
      </c>
      <c r="D9" s="35" t="s">
        <v>617</v>
      </c>
      <c r="E9" s="17">
        <v>728000</v>
      </c>
      <c r="F9" s="17">
        <v>425000</v>
      </c>
      <c r="G9" s="86">
        <v>120000</v>
      </c>
      <c r="H9" s="35" t="s">
        <v>618</v>
      </c>
      <c r="I9" s="42" t="s">
        <v>619</v>
      </c>
      <c r="J9" s="125" t="s">
        <v>620</v>
      </c>
      <c r="K9" s="86"/>
    </row>
    <row r="10" spans="1:11" s="64" customFormat="1" ht="31.5" customHeight="1">
      <c r="A10" s="89" t="s">
        <v>621</v>
      </c>
      <c r="B10" s="85"/>
      <c r="C10" s="88"/>
      <c r="D10" s="91"/>
      <c r="E10" s="38">
        <f>SUM(E11:E13)</f>
        <v>3615805</v>
      </c>
      <c r="F10" s="38">
        <f>SUM(F11:F13)</f>
        <v>435000</v>
      </c>
      <c r="G10" s="38">
        <f>SUM(G11:G13)</f>
        <v>290000</v>
      </c>
      <c r="H10" s="92"/>
      <c r="I10" s="126"/>
      <c r="J10" s="127"/>
      <c r="K10" s="126"/>
    </row>
    <row r="11" spans="1:11" s="64" customFormat="1" ht="93" customHeight="1">
      <c r="A11" s="17">
        <v>2</v>
      </c>
      <c r="B11" s="35" t="s">
        <v>622</v>
      </c>
      <c r="C11" s="17" t="s">
        <v>623</v>
      </c>
      <c r="D11" s="41" t="s">
        <v>624</v>
      </c>
      <c r="E11" s="17">
        <v>1492805</v>
      </c>
      <c r="F11" s="17">
        <v>70000</v>
      </c>
      <c r="G11" s="17">
        <v>90000</v>
      </c>
      <c r="H11" s="35" t="s">
        <v>625</v>
      </c>
      <c r="I11" s="42" t="s">
        <v>626</v>
      </c>
      <c r="J11" s="17" t="s">
        <v>627</v>
      </c>
      <c r="K11" s="17"/>
    </row>
    <row r="12" spans="1:11" s="64" customFormat="1" ht="82.5" customHeight="1">
      <c r="A12" s="17">
        <v>3</v>
      </c>
      <c r="B12" s="35" t="s">
        <v>628</v>
      </c>
      <c r="C12" s="17" t="s">
        <v>629</v>
      </c>
      <c r="D12" s="35" t="s">
        <v>630</v>
      </c>
      <c r="E12" s="17">
        <v>1503000</v>
      </c>
      <c r="F12" s="17">
        <v>135000</v>
      </c>
      <c r="G12" s="17">
        <v>180000</v>
      </c>
      <c r="H12" s="35" t="s">
        <v>631</v>
      </c>
      <c r="I12" s="42" t="s">
        <v>626</v>
      </c>
      <c r="J12" s="17" t="s">
        <v>627</v>
      </c>
      <c r="K12" s="17"/>
    </row>
    <row r="13" spans="1:11" s="64" customFormat="1" ht="52.5" customHeight="1">
      <c r="A13" s="17">
        <v>4</v>
      </c>
      <c r="B13" s="35" t="s">
        <v>632</v>
      </c>
      <c r="C13" s="17" t="s">
        <v>633</v>
      </c>
      <c r="D13" s="35" t="s">
        <v>634</v>
      </c>
      <c r="E13" s="17">
        <v>620000</v>
      </c>
      <c r="F13" s="17">
        <v>230000</v>
      </c>
      <c r="G13" s="17">
        <v>20000</v>
      </c>
      <c r="H13" s="35" t="s">
        <v>635</v>
      </c>
      <c r="I13" s="17" t="s">
        <v>636</v>
      </c>
      <c r="J13" s="17" t="s">
        <v>627</v>
      </c>
      <c r="K13" s="17"/>
    </row>
    <row r="14" spans="1:12" s="64" customFormat="1" ht="31.5" customHeight="1">
      <c r="A14" s="89" t="s">
        <v>637</v>
      </c>
      <c r="B14" s="85"/>
      <c r="C14" s="38"/>
      <c r="D14" s="93"/>
      <c r="E14" s="38">
        <f>SUM(E15:E21)</f>
        <v>2818835</v>
      </c>
      <c r="F14" s="38">
        <f>SUM(F15:F21)</f>
        <v>1152000</v>
      </c>
      <c r="G14" s="38">
        <f>SUM(G15:G21)</f>
        <v>411500</v>
      </c>
      <c r="H14" s="92"/>
      <c r="I14" s="128"/>
      <c r="J14" s="129"/>
      <c r="K14" s="128"/>
      <c r="L14" s="130"/>
    </row>
    <row r="15" spans="1:11" s="2" customFormat="1" ht="49.5" customHeight="1">
      <c r="A15" s="17">
        <v>5</v>
      </c>
      <c r="B15" s="94" t="s">
        <v>638</v>
      </c>
      <c r="C15" s="15" t="s">
        <v>639</v>
      </c>
      <c r="D15" s="30" t="s">
        <v>640</v>
      </c>
      <c r="E15" s="95">
        <v>110000</v>
      </c>
      <c r="F15" s="96">
        <v>60000</v>
      </c>
      <c r="G15" s="97">
        <v>30000</v>
      </c>
      <c r="H15" s="35" t="s">
        <v>641</v>
      </c>
      <c r="I15" s="15" t="s">
        <v>642</v>
      </c>
      <c r="J15" s="17" t="s">
        <v>42</v>
      </c>
      <c r="K15" s="17"/>
    </row>
    <row r="16" spans="1:12" s="65" customFormat="1" ht="64.5" customHeight="1">
      <c r="A16" s="17">
        <v>6</v>
      </c>
      <c r="B16" s="41" t="s">
        <v>643</v>
      </c>
      <c r="C16" s="17" t="s">
        <v>629</v>
      </c>
      <c r="D16" s="98" t="s">
        <v>644</v>
      </c>
      <c r="E16" s="17">
        <v>30000</v>
      </c>
      <c r="F16" s="99">
        <v>12000</v>
      </c>
      <c r="G16" s="17">
        <v>10000</v>
      </c>
      <c r="H16" s="41" t="s">
        <v>645</v>
      </c>
      <c r="I16" s="42" t="s">
        <v>646</v>
      </c>
      <c r="J16" s="17" t="s">
        <v>47</v>
      </c>
      <c r="K16" s="123"/>
      <c r="L16" s="2"/>
    </row>
    <row r="17" spans="1:11" s="64" customFormat="1" ht="54.75" customHeight="1">
      <c r="A17" s="17">
        <v>7</v>
      </c>
      <c r="B17" s="35" t="s">
        <v>647</v>
      </c>
      <c r="C17" s="17" t="s">
        <v>633</v>
      </c>
      <c r="D17" s="35" t="s">
        <v>648</v>
      </c>
      <c r="E17" s="17">
        <v>633700</v>
      </c>
      <c r="F17" s="17">
        <v>360000</v>
      </c>
      <c r="G17" s="17">
        <v>80000</v>
      </c>
      <c r="H17" s="35" t="s">
        <v>649</v>
      </c>
      <c r="I17" s="42" t="s">
        <v>650</v>
      </c>
      <c r="J17" s="42" t="s">
        <v>651</v>
      </c>
      <c r="K17" s="88"/>
    </row>
    <row r="18" spans="1:11" s="64" customFormat="1" ht="43.5" customHeight="1">
      <c r="A18" s="17">
        <v>8</v>
      </c>
      <c r="B18" s="35" t="s">
        <v>652</v>
      </c>
      <c r="C18" s="17" t="s">
        <v>623</v>
      </c>
      <c r="D18" s="35" t="s">
        <v>653</v>
      </c>
      <c r="E18" s="17">
        <v>102100</v>
      </c>
      <c r="F18" s="100">
        <v>20000</v>
      </c>
      <c r="G18" s="17">
        <v>30000</v>
      </c>
      <c r="H18" s="35" t="s">
        <v>654</v>
      </c>
      <c r="I18" s="42" t="s">
        <v>650</v>
      </c>
      <c r="J18" s="42" t="s">
        <v>651</v>
      </c>
      <c r="K18" s="88"/>
    </row>
    <row r="19" spans="1:11" s="64" customFormat="1" ht="55.5" customHeight="1">
      <c r="A19" s="17">
        <v>9</v>
      </c>
      <c r="B19" s="35" t="s">
        <v>655</v>
      </c>
      <c r="C19" s="17" t="s">
        <v>656</v>
      </c>
      <c r="D19" s="35" t="s">
        <v>657</v>
      </c>
      <c r="E19" s="101">
        <v>101500</v>
      </c>
      <c r="F19" s="17">
        <v>90000</v>
      </c>
      <c r="G19" s="17">
        <f>E19-F19</f>
        <v>11500</v>
      </c>
      <c r="H19" s="35" t="s">
        <v>219</v>
      </c>
      <c r="I19" s="42" t="s">
        <v>658</v>
      </c>
      <c r="J19" s="17" t="s">
        <v>65</v>
      </c>
      <c r="K19" s="88"/>
    </row>
    <row r="20" spans="1:11" s="2" customFormat="1" ht="61.5" customHeight="1">
      <c r="A20" s="17">
        <v>10</v>
      </c>
      <c r="B20" s="41" t="s">
        <v>659</v>
      </c>
      <c r="C20" s="17" t="s">
        <v>639</v>
      </c>
      <c r="D20" s="102" t="s">
        <v>660</v>
      </c>
      <c r="E20" s="17">
        <v>1298000</v>
      </c>
      <c r="F20" s="86">
        <v>535000</v>
      </c>
      <c r="G20" s="17">
        <v>200000</v>
      </c>
      <c r="H20" s="35" t="s">
        <v>661</v>
      </c>
      <c r="I20" s="42" t="s">
        <v>662</v>
      </c>
      <c r="J20" s="42" t="s">
        <v>663</v>
      </c>
      <c r="K20" s="17"/>
    </row>
    <row r="21" spans="1:11" s="2" customFormat="1" ht="67.5" customHeight="1">
      <c r="A21" s="17">
        <v>11</v>
      </c>
      <c r="B21" s="35" t="s">
        <v>664</v>
      </c>
      <c r="C21" s="17" t="s">
        <v>633</v>
      </c>
      <c r="D21" s="41" t="s">
        <v>665</v>
      </c>
      <c r="E21" s="17">
        <v>543535</v>
      </c>
      <c r="F21" s="17">
        <v>75000</v>
      </c>
      <c r="G21" s="17">
        <v>50000</v>
      </c>
      <c r="H21" s="35" t="s">
        <v>666</v>
      </c>
      <c r="I21" s="42" t="s">
        <v>667</v>
      </c>
      <c r="J21" s="17" t="s">
        <v>627</v>
      </c>
      <c r="K21" s="17"/>
    </row>
    <row r="22" spans="1:12" s="2" customFormat="1" ht="31.5" customHeight="1">
      <c r="A22" s="103" t="s">
        <v>668</v>
      </c>
      <c r="B22" s="103"/>
      <c r="C22" s="17"/>
      <c r="D22" s="104"/>
      <c r="E22" s="38">
        <f>SUM(E23:E25)</f>
        <v>313000</v>
      </c>
      <c r="F22" s="38">
        <f>SUM(F23:F25)</f>
        <v>115000</v>
      </c>
      <c r="G22" s="38">
        <f>SUM(G23:G25)</f>
        <v>100000</v>
      </c>
      <c r="H22" s="35"/>
      <c r="I22" s="131"/>
      <c r="J22" s="132"/>
      <c r="K22" s="131"/>
      <c r="L22" s="63"/>
    </row>
    <row r="23" spans="1:12" s="2" customFormat="1" ht="72" customHeight="1">
      <c r="A23" s="17">
        <v>12</v>
      </c>
      <c r="B23" s="31" t="s">
        <v>669</v>
      </c>
      <c r="C23" s="15" t="s">
        <v>463</v>
      </c>
      <c r="D23" s="30" t="s">
        <v>670</v>
      </c>
      <c r="E23" s="15">
        <v>100000</v>
      </c>
      <c r="F23" s="15">
        <v>40000</v>
      </c>
      <c r="G23" s="15">
        <v>35000</v>
      </c>
      <c r="H23" s="31" t="s">
        <v>671</v>
      </c>
      <c r="I23" s="133" t="s">
        <v>672</v>
      </c>
      <c r="J23" s="17" t="s">
        <v>42</v>
      </c>
      <c r="K23" s="17"/>
      <c r="L23" s="63"/>
    </row>
    <row r="24" spans="1:11" s="2" customFormat="1" ht="52.5" customHeight="1">
      <c r="A24" s="17">
        <v>13</v>
      </c>
      <c r="B24" s="35" t="s">
        <v>673</v>
      </c>
      <c r="C24" s="17" t="s">
        <v>674</v>
      </c>
      <c r="D24" s="35" t="s">
        <v>675</v>
      </c>
      <c r="E24" s="17">
        <v>35000</v>
      </c>
      <c r="F24" s="17">
        <v>20000</v>
      </c>
      <c r="G24" s="17">
        <v>15000</v>
      </c>
      <c r="H24" s="35" t="s">
        <v>219</v>
      </c>
      <c r="I24" s="42" t="s">
        <v>676</v>
      </c>
      <c r="J24" s="17" t="s">
        <v>65</v>
      </c>
      <c r="K24" s="86"/>
    </row>
    <row r="25" spans="1:11" s="64" customFormat="1" ht="81.75" customHeight="1">
      <c r="A25" s="17">
        <v>14</v>
      </c>
      <c r="B25" s="35" t="s">
        <v>677</v>
      </c>
      <c r="C25" s="17" t="s">
        <v>463</v>
      </c>
      <c r="D25" s="41" t="s">
        <v>678</v>
      </c>
      <c r="E25" s="17">
        <v>178000</v>
      </c>
      <c r="F25" s="100">
        <v>55000</v>
      </c>
      <c r="G25" s="17">
        <v>50000</v>
      </c>
      <c r="H25" s="35" t="s">
        <v>679</v>
      </c>
      <c r="I25" s="42" t="s">
        <v>650</v>
      </c>
      <c r="J25" s="42" t="s">
        <v>651</v>
      </c>
      <c r="K25" s="38"/>
    </row>
    <row r="26" spans="1:12" s="2" customFormat="1" ht="31.5" customHeight="1">
      <c r="A26" s="89" t="s">
        <v>680</v>
      </c>
      <c r="B26" s="85"/>
      <c r="C26" s="17"/>
      <c r="D26" s="104"/>
      <c r="E26" s="38">
        <f>SUM(E27:E29)</f>
        <v>161000</v>
      </c>
      <c r="F26" s="38">
        <f>SUM(F27:F29)</f>
        <v>76000</v>
      </c>
      <c r="G26" s="38">
        <f>SUM(G27:G29)</f>
        <v>63000</v>
      </c>
      <c r="H26" s="35"/>
      <c r="I26" s="131"/>
      <c r="J26" s="132"/>
      <c r="K26" s="131"/>
      <c r="L26" s="63"/>
    </row>
    <row r="27" spans="1:12" s="2" customFormat="1" ht="67.5" customHeight="1">
      <c r="A27" s="17">
        <v>15</v>
      </c>
      <c r="B27" s="41" t="s">
        <v>681</v>
      </c>
      <c r="C27" s="17" t="s">
        <v>463</v>
      </c>
      <c r="D27" s="35" t="s">
        <v>682</v>
      </c>
      <c r="E27" s="97">
        <v>100000</v>
      </c>
      <c r="F27" s="97">
        <v>50000</v>
      </c>
      <c r="G27" s="97">
        <v>30000</v>
      </c>
      <c r="H27" s="35" t="s">
        <v>683</v>
      </c>
      <c r="I27" s="42" t="s">
        <v>137</v>
      </c>
      <c r="J27" s="17" t="s">
        <v>42</v>
      </c>
      <c r="K27" s="17"/>
      <c r="L27" s="63"/>
    </row>
    <row r="28" spans="1:11" s="66" customFormat="1" ht="54" customHeight="1">
      <c r="A28" s="17">
        <v>16</v>
      </c>
      <c r="B28" s="35" t="s">
        <v>684</v>
      </c>
      <c r="C28" s="17" t="s">
        <v>463</v>
      </c>
      <c r="D28" s="35" t="s">
        <v>685</v>
      </c>
      <c r="E28" s="17">
        <v>31000</v>
      </c>
      <c r="F28" s="17">
        <v>11000</v>
      </c>
      <c r="G28" s="17">
        <v>18000</v>
      </c>
      <c r="H28" s="35" t="s">
        <v>686</v>
      </c>
      <c r="I28" s="17" t="s">
        <v>64</v>
      </c>
      <c r="J28" s="17" t="s">
        <v>65</v>
      </c>
      <c r="K28" s="17"/>
    </row>
    <row r="29" spans="1:11" s="66" customFormat="1" ht="45" customHeight="1">
      <c r="A29" s="17">
        <v>17</v>
      </c>
      <c r="B29" s="35" t="s">
        <v>687</v>
      </c>
      <c r="C29" s="17" t="s">
        <v>674</v>
      </c>
      <c r="D29" s="35" t="s">
        <v>688</v>
      </c>
      <c r="E29" s="17">
        <v>30000</v>
      </c>
      <c r="F29" s="17">
        <v>15000</v>
      </c>
      <c r="G29" s="17">
        <v>15000</v>
      </c>
      <c r="H29" s="35" t="s">
        <v>219</v>
      </c>
      <c r="I29" s="42" t="s">
        <v>689</v>
      </c>
      <c r="J29" s="17" t="s">
        <v>65</v>
      </c>
      <c r="K29" s="17"/>
    </row>
    <row r="30" spans="1:12" s="2" customFormat="1" ht="31.5" customHeight="1">
      <c r="A30" s="89" t="s">
        <v>690</v>
      </c>
      <c r="B30" s="85"/>
      <c r="C30" s="17"/>
      <c r="D30" s="104"/>
      <c r="E30" s="38">
        <f>SUM(E31:E33)</f>
        <v>142000</v>
      </c>
      <c r="F30" s="38">
        <f>SUM(F31:F33)</f>
        <v>40500</v>
      </c>
      <c r="G30" s="38">
        <f>SUM(G31:G33)</f>
        <v>66000</v>
      </c>
      <c r="H30" s="35"/>
      <c r="I30" s="131"/>
      <c r="J30" s="132"/>
      <c r="K30" s="131"/>
      <c r="L30" s="63"/>
    </row>
    <row r="31" spans="1:12" s="2" customFormat="1" ht="60" customHeight="1">
      <c r="A31" s="17">
        <v>18</v>
      </c>
      <c r="B31" s="31" t="s">
        <v>691</v>
      </c>
      <c r="C31" s="15" t="s">
        <v>674</v>
      </c>
      <c r="D31" s="31" t="s">
        <v>692</v>
      </c>
      <c r="E31" s="15">
        <v>30000</v>
      </c>
      <c r="F31" s="15">
        <v>10000</v>
      </c>
      <c r="G31" s="15">
        <v>20000</v>
      </c>
      <c r="H31" s="31" t="s">
        <v>693</v>
      </c>
      <c r="I31" s="133" t="s">
        <v>672</v>
      </c>
      <c r="J31" s="17" t="s">
        <v>42</v>
      </c>
      <c r="K31" s="17"/>
      <c r="L31" s="63"/>
    </row>
    <row r="32" spans="1:11" s="66" customFormat="1" ht="51.75" customHeight="1">
      <c r="A32" s="17">
        <v>19</v>
      </c>
      <c r="B32" s="41" t="s">
        <v>694</v>
      </c>
      <c r="C32" s="17" t="s">
        <v>623</v>
      </c>
      <c r="D32" s="41" t="s">
        <v>695</v>
      </c>
      <c r="E32" s="17">
        <v>80000</v>
      </c>
      <c r="F32" s="17">
        <v>14500</v>
      </c>
      <c r="G32" s="17">
        <v>30000</v>
      </c>
      <c r="H32" s="41" t="s">
        <v>696</v>
      </c>
      <c r="I32" s="17" t="s">
        <v>697</v>
      </c>
      <c r="J32" s="17" t="s">
        <v>65</v>
      </c>
      <c r="K32" s="17"/>
    </row>
    <row r="33" spans="1:11" s="64" customFormat="1" ht="72" customHeight="1">
      <c r="A33" s="17">
        <v>20</v>
      </c>
      <c r="B33" s="35" t="s">
        <v>698</v>
      </c>
      <c r="C33" s="17" t="s">
        <v>674</v>
      </c>
      <c r="D33" s="35" t="s">
        <v>699</v>
      </c>
      <c r="E33" s="17">
        <v>32000</v>
      </c>
      <c r="F33" s="100">
        <v>16000</v>
      </c>
      <c r="G33" s="17">
        <v>16000</v>
      </c>
      <c r="H33" s="35" t="s">
        <v>219</v>
      </c>
      <c r="I33" s="42" t="s">
        <v>700</v>
      </c>
      <c r="J33" s="42" t="s">
        <v>651</v>
      </c>
      <c r="K33" s="88"/>
    </row>
    <row r="34" spans="1:11" s="2" customFormat="1" ht="31.5" customHeight="1">
      <c r="A34" s="89" t="s">
        <v>701</v>
      </c>
      <c r="B34" s="85"/>
      <c r="C34" s="86"/>
      <c r="D34" s="87"/>
      <c r="E34" s="88">
        <f>SUM(E35:E39)</f>
        <v>1300090</v>
      </c>
      <c r="F34" s="88">
        <f>SUM(F35:F39)</f>
        <v>628000</v>
      </c>
      <c r="G34" s="88">
        <f>SUM(G35:G39)</f>
        <v>163000</v>
      </c>
      <c r="H34" s="35"/>
      <c r="I34" s="123"/>
      <c r="J34" s="124"/>
      <c r="K34" s="123"/>
    </row>
    <row r="35" spans="1:11" s="2" customFormat="1" ht="132" customHeight="1">
      <c r="A35" s="17">
        <v>21</v>
      </c>
      <c r="B35" s="41" t="s">
        <v>702</v>
      </c>
      <c r="C35" s="17" t="s">
        <v>463</v>
      </c>
      <c r="D35" s="39" t="s">
        <v>703</v>
      </c>
      <c r="E35" s="96">
        <v>102207</v>
      </c>
      <c r="F35" s="96">
        <v>30000</v>
      </c>
      <c r="G35" s="96">
        <v>40000</v>
      </c>
      <c r="H35" s="105" t="s">
        <v>704</v>
      </c>
      <c r="I35" s="133" t="s">
        <v>705</v>
      </c>
      <c r="J35" s="17" t="s">
        <v>42</v>
      </c>
      <c r="K35" s="17"/>
    </row>
    <row r="36" spans="1:11" s="2" customFormat="1" ht="57.75" customHeight="1">
      <c r="A36" s="17">
        <v>22</v>
      </c>
      <c r="B36" s="41" t="s">
        <v>706</v>
      </c>
      <c r="C36" s="17" t="s">
        <v>707</v>
      </c>
      <c r="D36" s="106" t="s">
        <v>708</v>
      </c>
      <c r="E36" s="17">
        <v>318963</v>
      </c>
      <c r="F36" s="17">
        <v>331000</v>
      </c>
      <c r="G36" s="17">
        <v>15000</v>
      </c>
      <c r="H36" s="35" t="s">
        <v>709</v>
      </c>
      <c r="I36" s="17" t="s">
        <v>710</v>
      </c>
      <c r="J36" s="17" t="s">
        <v>47</v>
      </c>
      <c r="K36" s="17"/>
    </row>
    <row r="37" spans="1:11" s="61" customFormat="1" ht="81" customHeight="1">
      <c r="A37" s="17">
        <v>23</v>
      </c>
      <c r="B37" s="31" t="s">
        <v>711</v>
      </c>
      <c r="C37" s="15" t="s">
        <v>712</v>
      </c>
      <c r="D37" s="31" t="s">
        <v>713</v>
      </c>
      <c r="E37" s="15">
        <v>370014</v>
      </c>
      <c r="F37" s="15">
        <v>160000</v>
      </c>
      <c r="G37" s="15">
        <v>50000</v>
      </c>
      <c r="H37" s="31" t="s">
        <v>714</v>
      </c>
      <c r="I37" s="15" t="s">
        <v>715</v>
      </c>
      <c r="J37" s="15" t="s">
        <v>716</v>
      </c>
      <c r="K37" s="15"/>
    </row>
    <row r="38" spans="1:11" s="64" customFormat="1" ht="60.75" customHeight="1">
      <c r="A38" s="17">
        <v>24</v>
      </c>
      <c r="B38" s="35" t="s">
        <v>717</v>
      </c>
      <c r="C38" s="17" t="s">
        <v>718</v>
      </c>
      <c r="D38" s="35" t="s">
        <v>719</v>
      </c>
      <c r="E38" s="17">
        <v>436222</v>
      </c>
      <c r="F38" s="17">
        <v>50000</v>
      </c>
      <c r="G38" s="17">
        <v>50000</v>
      </c>
      <c r="H38" s="41" t="s">
        <v>720</v>
      </c>
      <c r="I38" s="42" t="s">
        <v>721</v>
      </c>
      <c r="J38" s="42" t="s">
        <v>651</v>
      </c>
      <c r="K38" s="86"/>
    </row>
    <row r="39" spans="1:11" s="64" customFormat="1" ht="49.5" customHeight="1">
      <c r="A39" s="17">
        <v>25</v>
      </c>
      <c r="B39" s="35" t="s">
        <v>722</v>
      </c>
      <c r="C39" s="17" t="s">
        <v>707</v>
      </c>
      <c r="D39" s="35" t="s">
        <v>723</v>
      </c>
      <c r="E39" s="17">
        <v>72684</v>
      </c>
      <c r="F39" s="17">
        <v>57000</v>
      </c>
      <c r="G39" s="17">
        <v>8000</v>
      </c>
      <c r="H39" s="35" t="s">
        <v>724</v>
      </c>
      <c r="I39" s="42" t="s">
        <v>725</v>
      </c>
      <c r="J39" s="42" t="s">
        <v>651</v>
      </c>
      <c r="K39" s="88"/>
    </row>
    <row r="40" spans="1:11" s="2" customFormat="1" ht="31.5" customHeight="1">
      <c r="A40" s="84" t="s">
        <v>726</v>
      </c>
      <c r="B40" s="85"/>
      <c r="C40" s="86"/>
      <c r="D40" s="87"/>
      <c r="E40" s="38">
        <f>SUM(E41:E45)</f>
        <v>577100</v>
      </c>
      <c r="F40" s="38">
        <f>SUM(F41:F45)</f>
        <v>84300</v>
      </c>
      <c r="G40" s="38">
        <f>SUM(G41:G45)</f>
        <v>125000</v>
      </c>
      <c r="H40" s="35"/>
      <c r="I40" s="123"/>
      <c r="J40" s="124"/>
      <c r="K40" s="123"/>
    </row>
    <row r="41" spans="1:11" s="2" customFormat="1" ht="66.75" customHeight="1">
      <c r="A41" s="17">
        <v>26</v>
      </c>
      <c r="B41" s="39" t="s">
        <v>727</v>
      </c>
      <c r="C41" s="107" t="s">
        <v>623</v>
      </c>
      <c r="D41" s="108" t="s">
        <v>728</v>
      </c>
      <c r="E41" s="57">
        <v>145000</v>
      </c>
      <c r="F41" s="107">
        <v>20700</v>
      </c>
      <c r="G41" s="57">
        <v>40000</v>
      </c>
      <c r="H41" s="108" t="s">
        <v>729</v>
      </c>
      <c r="I41" s="134" t="s">
        <v>730</v>
      </c>
      <c r="J41" s="135" t="s">
        <v>731</v>
      </c>
      <c r="K41" s="86"/>
    </row>
    <row r="42" spans="1:11" s="2" customFormat="1" ht="66" customHeight="1">
      <c r="A42" s="17">
        <v>27</v>
      </c>
      <c r="B42" s="22" t="s">
        <v>732</v>
      </c>
      <c r="C42" s="107" t="s">
        <v>463</v>
      </c>
      <c r="D42" s="108" t="s">
        <v>733</v>
      </c>
      <c r="E42" s="57">
        <v>82100</v>
      </c>
      <c r="F42" s="107">
        <v>13600</v>
      </c>
      <c r="G42" s="57">
        <v>15000</v>
      </c>
      <c r="H42" s="108" t="s">
        <v>734</v>
      </c>
      <c r="I42" s="134" t="s">
        <v>730</v>
      </c>
      <c r="J42" s="135" t="s">
        <v>731</v>
      </c>
      <c r="K42" s="123"/>
    </row>
    <row r="43" spans="1:11" s="2" customFormat="1" ht="69.75" customHeight="1">
      <c r="A43" s="17">
        <v>28</v>
      </c>
      <c r="B43" s="35" t="s">
        <v>735</v>
      </c>
      <c r="C43" s="17" t="s">
        <v>674</v>
      </c>
      <c r="D43" s="106" t="s">
        <v>736</v>
      </c>
      <c r="E43" s="17">
        <v>25000</v>
      </c>
      <c r="F43" s="17">
        <v>15000</v>
      </c>
      <c r="G43" s="17">
        <v>10000</v>
      </c>
      <c r="H43" s="35" t="s">
        <v>219</v>
      </c>
      <c r="I43" s="17" t="s">
        <v>737</v>
      </c>
      <c r="J43" s="17" t="s">
        <v>47</v>
      </c>
      <c r="K43" s="123"/>
    </row>
    <row r="44" spans="1:11" s="66" customFormat="1" ht="70.5" customHeight="1">
      <c r="A44" s="17">
        <v>29</v>
      </c>
      <c r="B44" s="35" t="s">
        <v>738</v>
      </c>
      <c r="C44" s="17" t="s">
        <v>674</v>
      </c>
      <c r="D44" s="104" t="s">
        <v>739</v>
      </c>
      <c r="E44" s="17">
        <v>25000</v>
      </c>
      <c r="F44" s="17">
        <v>15000</v>
      </c>
      <c r="G44" s="17">
        <v>10000</v>
      </c>
      <c r="H44" s="35" t="s">
        <v>219</v>
      </c>
      <c r="I44" s="42" t="s">
        <v>689</v>
      </c>
      <c r="J44" s="17" t="s">
        <v>65</v>
      </c>
      <c r="K44" s="17"/>
    </row>
    <row r="45" spans="1:11" s="67" customFormat="1" ht="91.5" customHeight="1">
      <c r="A45" s="17">
        <v>30</v>
      </c>
      <c r="B45" s="109" t="s">
        <v>740</v>
      </c>
      <c r="C45" s="110" t="s">
        <v>623</v>
      </c>
      <c r="D45" s="111" t="s">
        <v>741</v>
      </c>
      <c r="E45" s="112">
        <v>300000</v>
      </c>
      <c r="F45" s="110">
        <v>20000</v>
      </c>
      <c r="G45" s="112">
        <v>50000</v>
      </c>
      <c r="H45" s="113" t="s">
        <v>742</v>
      </c>
      <c r="I45" s="136" t="s">
        <v>743</v>
      </c>
      <c r="J45" s="137" t="s">
        <v>744</v>
      </c>
      <c r="K45" s="110"/>
    </row>
    <row r="46" spans="1:11" s="2" customFormat="1" ht="31.5" customHeight="1">
      <c r="A46" s="89" t="s">
        <v>745</v>
      </c>
      <c r="B46" s="85"/>
      <c r="C46" s="86"/>
      <c r="D46" s="87"/>
      <c r="E46" s="38">
        <f>SUM(E47:E51)</f>
        <v>593625</v>
      </c>
      <c r="F46" s="38">
        <f>SUM(F47:F51)</f>
        <v>90500</v>
      </c>
      <c r="G46" s="38">
        <f>SUM(G47:G51)</f>
        <v>178000</v>
      </c>
      <c r="H46" s="35"/>
      <c r="I46" s="123"/>
      <c r="J46" s="124"/>
      <c r="K46" s="123"/>
    </row>
    <row r="47" spans="1:11" s="2" customFormat="1" ht="67.5" customHeight="1">
      <c r="A47" s="17">
        <v>31</v>
      </c>
      <c r="B47" s="35" t="s">
        <v>746</v>
      </c>
      <c r="C47" s="17" t="s">
        <v>623</v>
      </c>
      <c r="D47" s="35" t="s">
        <v>747</v>
      </c>
      <c r="E47" s="17">
        <v>71100</v>
      </c>
      <c r="F47" s="17">
        <v>10000</v>
      </c>
      <c r="G47" s="17">
        <v>25000</v>
      </c>
      <c r="H47" s="41" t="s">
        <v>748</v>
      </c>
      <c r="I47" s="42" t="s">
        <v>243</v>
      </c>
      <c r="J47" s="17" t="s">
        <v>42</v>
      </c>
      <c r="K47" s="17"/>
    </row>
    <row r="48" spans="1:11" s="2" customFormat="1" ht="81.75" customHeight="1">
      <c r="A48" s="17">
        <v>32</v>
      </c>
      <c r="B48" s="31" t="s">
        <v>749</v>
      </c>
      <c r="C48" s="107" t="s">
        <v>623</v>
      </c>
      <c r="D48" s="108" t="s">
        <v>750</v>
      </c>
      <c r="E48" s="57">
        <v>357525</v>
      </c>
      <c r="F48" s="107">
        <v>34500</v>
      </c>
      <c r="G48" s="57">
        <v>60000</v>
      </c>
      <c r="H48" s="108" t="s">
        <v>751</v>
      </c>
      <c r="I48" s="134" t="s">
        <v>187</v>
      </c>
      <c r="J48" s="135" t="s">
        <v>731</v>
      </c>
      <c r="K48" s="123"/>
    </row>
    <row r="49" spans="1:11" s="2" customFormat="1" ht="75" customHeight="1">
      <c r="A49" s="17">
        <v>33</v>
      </c>
      <c r="B49" s="41" t="s">
        <v>752</v>
      </c>
      <c r="C49" s="17" t="s">
        <v>629</v>
      </c>
      <c r="D49" s="35" t="s">
        <v>753</v>
      </c>
      <c r="E49" s="17">
        <v>30000</v>
      </c>
      <c r="F49" s="17">
        <v>16000</v>
      </c>
      <c r="G49" s="17">
        <v>13000</v>
      </c>
      <c r="H49" s="114" t="s">
        <v>754</v>
      </c>
      <c r="I49" s="42" t="s">
        <v>755</v>
      </c>
      <c r="J49" s="17" t="s">
        <v>65</v>
      </c>
      <c r="K49" s="138"/>
    </row>
    <row r="50" spans="1:11" s="67" customFormat="1" ht="70.5" customHeight="1">
      <c r="A50" s="17">
        <v>34</v>
      </c>
      <c r="B50" s="109" t="s">
        <v>756</v>
      </c>
      <c r="C50" s="112" t="s">
        <v>463</v>
      </c>
      <c r="D50" s="111" t="s">
        <v>757</v>
      </c>
      <c r="E50" s="54">
        <v>55000</v>
      </c>
      <c r="F50" s="54">
        <v>5000</v>
      </c>
      <c r="G50" s="54">
        <v>45000</v>
      </c>
      <c r="H50" s="49" t="s">
        <v>387</v>
      </c>
      <c r="I50" s="139" t="s">
        <v>758</v>
      </c>
      <c r="J50" s="137" t="s">
        <v>744</v>
      </c>
      <c r="K50" s="112"/>
    </row>
    <row r="51" spans="1:11" s="67" customFormat="1" ht="69.75" customHeight="1">
      <c r="A51" s="17">
        <v>35</v>
      </c>
      <c r="B51" s="109" t="s">
        <v>759</v>
      </c>
      <c r="C51" s="112" t="s">
        <v>463</v>
      </c>
      <c r="D51" s="115" t="s">
        <v>760</v>
      </c>
      <c r="E51" s="54">
        <v>80000</v>
      </c>
      <c r="F51" s="54">
        <v>25000</v>
      </c>
      <c r="G51" s="54">
        <v>35000</v>
      </c>
      <c r="H51" s="109" t="s">
        <v>761</v>
      </c>
      <c r="I51" s="139" t="s">
        <v>762</v>
      </c>
      <c r="J51" s="137" t="s">
        <v>744</v>
      </c>
      <c r="K51" s="112"/>
    </row>
    <row r="52" spans="1:11" s="2" customFormat="1" ht="31.5" customHeight="1">
      <c r="A52" s="89" t="s">
        <v>763</v>
      </c>
      <c r="B52" s="85"/>
      <c r="C52" s="86"/>
      <c r="D52" s="87"/>
      <c r="E52" s="38">
        <f>SUM(E53)</f>
        <v>90000</v>
      </c>
      <c r="F52" s="38">
        <f>SUM(F53)</f>
        <v>25800</v>
      </c>
      <c r="G52" s="38">
        <f>SUM(G53)</f>
        <v>20000</v>
      </c>
      <c r="H52" s="35"/>
      <c r="I52" s="123"/>
      <c r="J52" s="124"/>
      <c r="K52" s="123"/>
    </row>
    <row r="53" spans="1:11" s="2" customFormat="1" ht="85.5" customHeight="1">
      <c r="A53" s="21">
        <v>36</v>
      </c>
      <c r="B53" s="31" t="s">
        <v>764</v>
      </c>
      <c r="C53" s="107" t="s">
        <v>623</v>
      </c>
      <c r="D53" s="108" t="s">
        <v>765</v>
      </c>
      <c r="E53" s="107">
        <v>90000</v>
      </c>
      <c r="F53" s="107">
        <v>25800</v>
      </c>
      <c r="G53" s="107">
        <v>20000</v>
      </c>
      <c r="H53" s="116" t="s">
        <v>766</v>
      </c>
      <c r="I53" s="140" t="s">
        <v>767</v>
      </c>
      <c r="J53" s="135" t="s">
        <v>731</v>
      </c>
      <c r="K53" s="123"/>
    </row>
    <row r="54" spans="1:11" s="2" customFormat="1" ht="31.5" customHeight="1">
      <c r="A54" s="84" t="s">
        <v>768</v>
      </c>
      <c r="B54" s="85"/>
      <c r="C54" s="17"/>
      <c r="D54" s="104"/>
      <c r="E54" s="38">
        <f>SUM(E55:E55)</f>
        <v>173900</v>
      </c>
      <c r="F54" s="38">
        <f>SUM(F55:F55)</f>
        <v>90000</v>
      </c>
      <c r="G54" s="38">
        <f>SUM(G55:G55)</f>
        <v>65000</v>
      </c>
      <c r="H54" s="35"/>
      <c r="I54" s="123"/>
      <c r="J54" s="124"/>
      <c r="K54" s="123"/>
    </row>
    <row r="55" spans="1:11" s="66" customFormat="1" ht="78.75" customHeight="1">
      <c r="A55" s="17">
        <v>37</v>
      </c>
      <c r="B55" s="35" t="s">
        <v>769</v>
      </c>
      <c r="C55" s="17" t="s">
        <v>623</v>
      </c>
      <c r="D55" s="41" t="s">
        <v>770</v>
      </c>
      <c r="E55" s="17">
        <v>173900</v>
      </c>
      <c r="F55" s="17">
        <v>90000</v>
      </c>
      <c r="G55" s="17">
        <v>65000</v>
      </c>
      <c r="H55" s="41" t="s">
        <v>771</v>
      </c>
      <c r="I55" s="42" t="s">
        <v>689</v>
      </c>
      <c r="J55" s="17" t="s">
        <v>65</v>
      </c>
      <c r="K55" s="17"/>
    </row>
    <row r="56" spans="1:11" s="2" customFormat="1" ht="31.5" customHeight="1">
      <c r="A56" s="84" t="s">
        <v>772</v>
      </c>
      <c r="B56" s="85"/>
      <c r="C56" s="86"/>
      <c r="D56" s="87"/>
      <c r="E56" s="88">
        <f>E57+E66+E75+E80+E95</f>
        <v>3156606</v>
      </c>
      <c r="F56" s="88">
        <f>F57+F66+F75+F80+F95</f>
        <v>1034783</v>
      </c>
      <c r="G56" s="88">
        <f>G57+G66+G75+G80+G95</f>
        <v>949176</v>
      </c>
      <c r="H56" s="35"/>
      <c r="I56" s="123"/>
      <c r="J56" s="124"/>
      <c r="K56" s="123"/>
    </row>
    <row r="57" spans="1:11" s="2" customFormat="1" ht="31.5" customHeight="1">
      <c r="A57" s="89" t="s">
        <v>773</v>
      </c>
      <c r="B57" s="85"/>
      <c r="C57" s="86"/>
      <c r="D57" s="87"/>
      <c r="E57" s="38">
        <f>SUM(E58:E65)</f>
        <v>535190</v>
      </c>
      <c r="F57" s="38">
        <f>SUM(F58:F65)</f>
        <v>71283</v>
      </c>
      <c r="G57" s="38">
        <f>SUM(G58:G65)</f>
        <v>216250</v>
      </c>
      <c r="H57" s="35"/>
      <c r="I57" s="123"/>
      <c r="J57" s="124"/>
      <c r="K57" s="123"/>
    </row>
    <row r="58" spans="1:12" s="62" customFormat="1" ht="72" customHeight="1">
      <c r="A58" s="17">
        <v>38</v>
      </c>
      <c r="B58" s="35" t="s">
        <v>774</v>
      </c>
      <c r="C58" s="17" t="s">
        <v>674</v>
      </c>
      <c r="D58" s="35" t="s">
        <v>775</v>
      </c>
      <c r="E58" s="17">
        <v>20000</v>
      </c>
      <c r="F58" s="17">
        <v>2000</v>
      </c>
      <c r="G58" s="17">
        <v>18000</v>
      </c>
      <c r="H58" s="117" t="s">
        <v>219</v>
      </c>
      <c r="I58" s="42" t="s">
        <v>776</v>
      </c>
      <c r="J58" s="17" t="s">
        <v>42</v>
      </c>
      <c r="K58" s="17"/>
      <c r="L58" s="63"/>
    </row>
    <row r="59" spans="1:12" s="62" customFormat="1" ht="97.5" customHeight="1">
      <c r="A59" s="17">
        <v>39</v>
      </c>
      <c r="B59" s="35" t="s">
        <v>777</v>
      </c>
      <c r="C59" s="17" t="s">
        <v>629</v>
      </c>
      <c r="D59" s="35" t="s">
        <v>778</v>
      </c>
      <c r="E59" s="17">
        <v>54880</v>
      </c>
      <c r="F59" s="17">
        <v>9783</v>
      </c>
      <c r="G59" s="17">
        <v>35000</v>
      </c>
      <c r="H59" s="117" t="s">
        <v>779</v>
      </c>
      <c r="I59" s="42" t="s">
        <v>780</v>
      </c>
      <c r="J59" s="17" t="s">
        <v>42</v>
      </c>
      <c r="K59" s="17"/>
      <c r="L59" s="2"/>
    </row>
    <row r="60" spans="1:12" s="62" customFormat="1" ht="73.5" customHeight="1">
      <c r="A60" s="17">
        <v>40</v>
      </c>
      <c r="B60" s="35" t="s">
        <v>781</v>
      </c>
      <c r="C60" s="15" t="s">
        <v>674</v>
      </c>
      <c r="D60" s="35" t="s">
        <v>782</v>
      </c>
      <c r="E60" s="17">
        <v>20000</v>
      </c>
      <c r="F60" s="17">
        <v>12000</v>
      </c>
      <c r="G60" s="17">
        <v>8000</v>
      </c>
      <c r="H60" s="117" t="s">
        <v>219</v>
      </c>
      <c r="I60" s="42" t="s">
        <v>209</v>
      </c>
      <c r="J60" s="17" t="s">
        <v>42</v>
      </c>
      <c r="K60" s="17"/>
      <c r="L60" s="63"/>
    </row>
    <row r="61" spans="1:12" s="62" customFormat="1" ht="90" customHeight="1">
      <c r="A61" s="17">
        <v>41</v>
      </c>
      <c r="B61" s="41" t="s">
        <v>783</v>
      </c>
      <c r="C61" s="17" t="s">
        <v>463</v>
      </c>
      <c r="D61" s="35" t="s">
        <v>784</v>
      </c>
      <c r="E61" s="17">
        <v>46160</v>
      </c>
      <c r="F61" s="17">
        <v>4600</v>
      </c>
      <c r="G61" s="118">
        <v>32000</v>
      </c>
      <c r="H61" s="119" t="s">
        <v>785</v>
      </c>
      <c r="I61" s="42" t="s">
        <v>786</v>
      </c>
      <c r="J61" s="17" t="s">
        <v>42</v>
      </c>
      <c r="K61" s="17"/>
      <c r="L61" s="2"/>
    </row>
    <row r="62" spans="1:12" s="62" customFormat="1" ht="96" customHeight="1">
      <c r="A62" s="17">
        <v>42</v>
      </c>
      <c r="B62" s="35" t="s">
        <v>787</v>
      </c>
      <c r="C62" s="17" t="s">
        <v>788</v>
      </c>
      <c r="D62" s="35" t="s">
        <v>789</v>
      </c>
      <c r="E62" s="17">
        <v>22150</v>
      </c>
      <c r="F62" s="17">
        <v>8900</v>
      </c>
      <c r="G62" s="17">
        <v>13250</v>
      </c>
      <c r="H62" s="35" t="s">
        <v>219</v>
      </c>
      <c r="I62" s="42" t="s">
        <v>790</v>
      </c>
      <c r="J62" s="17" t="s">
        <v>42</v>
      </c>
      <c r="K62" s="17"/>
      <c r="L62" s="2"/>
    </row>
    <row r="63" spans="1:12" s="68" customFormat="1" ht="124.5" customHeight="1">
      <c r="A63" s="17">
        <v>43</v>
      </c>
      <c r="B63" s="35" t="s">
        <v>791</v>
      </c>
      <c r="C63" s="17" t="s">
        <v>623</v>
      </c>
      <c r="D63" s="35" t="s">
        <v>792</v>
      </c>
      <c r="E63" s="17">
        <v>200000</v>
      </c>
      <c r="F63" s="17">
        <v>12000</v>
      </c>
      <c r="G63" s="17">
        <v>50000</v>
      </c>
      <c r="H63" s="35" t="s">
        <v>793</v>
      </c>
      <c r="I63" s="17" t="s">
        <v>794</v>
      </c>
      <c r="J63" s="42" t="s">
        <v>651</v>
      </c>
      <c r="K63" s="88"/>
      <c r="L63" s="141"/>
    </row>
    <row r="64" spans="1:11" s="64" customFormat="1" ht="61.5" customHeight="1">
      <c r="A64" s="17">
        <v>44</v>
      </c>
      <c r="B64" s="35" t="s">
        <v>795</v>
      </c>
      <c r="C64" s="17" t="s">
        <v>674</v>
      </c>
      <c r="D64" s="35" t="s">
        <v>796</v>
      </c>
      <c r="E64" s="17">
        <v>22000</v>
      </c>
      <c r="F64" s="17">
        <v>12000</v>
      </c>
      <c r="G64" s="17">
        <v>10000</v>
      </c>
      <c r="H64" s="35" t="s">
        <v>219</v>
      </c>
      <c r="I64" s="17" t="s">
        <v>797</v>
      </c>
      <c r="J64" s="42" t="s">
        <v>651</v>
      </c>
      <c r="K64" s="88"/>
    </row>
    <row r="65" spans="1:12" s="68" customFormat="1" ht="54" customHeight="1">
      <c r="A65" s="17">
        <v>45</v>
      </c>
      <c r="B65" s="35" t="s">
        <v>798</v>
      </c>
      <c r="C65" s="17" t="s">
        <v>623</v>
      </c>
      <c r="D65" s="35" t="s">
        <v>799</v>
      </c>
      <c r="E65" s="17">
        <v>150000</v>
      </c>
      <c r="F65" s="17">
        <v>10000</v>
      </c>
      <c r="G65" s="17">
        <v>50000</v>
      </c>
      <c r="H65" s="35" t="s">
        <v>800</v>
      </c>
      <c r="I65" s="42" t="s">
        <v>801</v>
      </c>
      <c r="J65" s="42" t="s">
        <v>651</v>
      </c>
      <c r="K65" s="88"/>
      <c r="L65" s="141"/>
    </row>
    <row r="66" spans="1:11" s="2" customFormat="1" ht="31.5" customHeight="1">
      <c r="A66" s="84" t="s">
        <v>802</v>
      </c>
      <c r="B66" s="85"/>
      <c r="C66" s="86"/>
      <c r="D66" s="87"/>
      <c r="E66" s="38">
        <f>SUM(E67:E74)</f>
        <v>642000</v>
      </c>
      <c r="F66" s="38">
        <f>SUM(F67:F74)</f>
        <v>250000</v>
      </c>
      <c r="G66" s="38">
        <f>SUM(G67:G74)</f>
        <v>185000</v>
      </c>
      <c r="H66" s="35"/>
      <c r="I66" s="123"/>
      <c r="J66" s="124"/>
      <c r="K66" s="123"/>
    </row>
    <row r="67" spans="1:11" s="2" customFormat="1" ht="94.5" customHeight="1">
      <c r="A67" s="142">
        <v>46</v>
      </c>
      <c r="B67" s="143" t="s">
        <v>803</v>
      </c>
      <c r="C67" s="97" t="s">
        <v>463</v>
      </c>
      <c r="D67" s="144" t="s">
        <v>804</v>
      </c>
      <c r="E67" s="97">
        <v>80000</v>
      </c>
      <c r="F67" s="97">
        <v>10000</v>
      </c>
      <c r="G67" s="97">
        <v>30000</v>
      </c>
      <c r="H67" s="145" t="s">
        <v>805</v>
      </c>
      <c r="I67" s="181" t="s">
        <v>806</v>
      </c>
      <c r="J67" s="181" t="s">
        <v>142</v>
      </c>
      <c r="K67" s="123"/>
    </row>
    <row r="68" spans="1:12" s="2" customFormat="1" ht="67.5" customHeight="1">
      <c r="A68" s="142">
        <v>47</v>
      </c>
      <c r="B68" s="35" t="s">
        <v>807</v>
      </c>
      <c r="C68" s="17" t="s">
        <v>674</v>
      </c>
      <c r="D68" s="35" t="s">
        <v>808</v>
      </c>
      <c r="E68" s="17">
        <v>30000</v>
      </c>
      <c r="F68" s="17">
        <v>10000</v>
      </c>
      <c r="G68" s="17">
        <v>20000</v>
      </c>
      <c r="H68" s="35" t="s">
        <v>219</v>
      </c>
      <c r="I68" s="42" t="s">
        <v>809</v>
      </c>
      <c r="J68" s="17" t="s">
        <v>42</v>
      </c>
      <c r="K68" s="17"/>
      <c r="L68" s="63"/>
    </row>
    <row r="69" spans="1:11" s="2" customFormat="1" ht="64.5" customHeight="1">
      <c r="A69" s="142">
        <v>48</v>
      </c>
      <c r="B69" s="90" t="s">
        <v>810</v>
      </c>
      <c r="C69" s="17" t="s">
        <v>623</v>
      </c>
      <c r="D69" s="106" t="s">
        <v>811</v>
      </c>
      <c r="E69" s="17">
        <v>250000</v>
      </c>
      <c r="F69" s="17">
        <v>50000</v>
      </c>
      <c r="G69" s="17">
        <v>50000</v>
      </c>
      <c r="H69" s="35" t="s">
        <v>812</v>
      </c>
      <c r="I69" s="42" t="s">
        <v>813</v>
      </c>
      <c r="J69" s="17" t="s">
        <v>47</v>
      </c>
      <c r="K69" s="123"/>
    </row>
    <row r="70" spans="1:11" s="2" customFormat="1" ht="72.75" customHeight="1">
      <c r="A70" s="142">
        <v>49</v>
      </c>
      <c r="B70" s="35" t="s">
        <v>814</v>
      </c>
      <c r="C70" s="17" t="s">
        <v>815</v>
      </c>
      <c r="D70" s="106" t="s">
        <v>816</v>
      </c>
      <c r="E70" s="17">
        <v>92000</v>
      </c>
      <c r="F70" s="17">
        <v>72000</v>
      </c>
      <c r="G70" s="17">
        <v>20000</v>
      </c>
      <c r="H70" s="35" t="s">
        <v>219</v>
      </c>
      <c r="I70" s="42" t="s">
        <v>817</v>
      </c>
      <c r="J70" s="17" t="s">
        <v>47</v>
      </c>
      <c r="K70" s="123"/>
    </row>
    <row r="71" spans="1:11" s="64" customFormat="1" ht="49.5" customHeight="1">
      <c r="A71" s="142">
        <v>50</v>
      </c>
      <c r="B71" s="35" t="s">
        <v>818</v>
      </c>
      <c r="C71" s="17" t="s">
        <v>674</v>
      </c>
      <c r="D71" s="35" t="s">
        <v>819</v>
      </c>
      <c r="E71" s="17">
        <v>35000</v>
      </c>
      <c r="F71" s="17">
        <v>20000</v>
      </c>
      <c r="G71" s="17">
        <v>15000</v>
      </c>
      <c r="H71" s="35" t="s">
        <v>219</v>
      </c>
      <c r="I71" s="17" t="s">
        <v>195</v>
      </c>
      <c r="J71" s="42" t="s">
        <v>651</v>
      </c>
      <c r="K71" s="88"/>
    </row>
    <row r="72" spans="1:11" s="64" customFormat="1" ht="72" customHeight="1">
      <c r="A72" s="142">
        <v>51</v>
      </c>
      <c r="B72" s="35" t="s">
        <v>820</v>
      </c>
      <c r="C72" s="17" t="s">
        <v>788</v>
      </c>
      <c r="D72" s="104" t="s">
        <v>821</v>
      </c>
      <c r="E72" s="17">
        <v>80000</v>
      </c>
      <c r="F72" s="17">
        <v>60000</v>
      </c>
      <c r="G72" s="17">
        <v>20000</v>
      </c>
      <c r="H72" s="114" t="s">
        <v>219</v>
      </c>
      <c r="I72" s="42" t="s">
        <v>822</v>
      </c>
      <c r="J72" s="17" t="s">
        <v>65</v>
      </c>
      <c r="K72" s="88"/>
    </row>
    <row r="73" spans="1:11" s="64" customFormat="1" ht="58.5" customHeight="1">
      <c r="A73" s="142">
        <v>52</v>
      </c>
      <c r="B73" s="41" t="s">
        <v>823</v>
      </c>
      <c r="C73" s="17" t="s">
        <v>674</v>
      </c>
      <c r="D73" s="35" t="s">
        <v>824</v>
      </c>
      <c r="E73" s="17">
        <v>45000</v>
      </c>
      <c r="F73" s="17">
        <v>25000</v>
      </c>
      <c r="G73" s="17">
        <v>20000</v>
      </c>
      <c r="H73" s="35" t="s">
        <v>219</v>
      </c>
      <c r="I73" s="17" t="s">
        <v>825</v>
      </c>
      <c r="J73" s="17" t="s">
        <v>65</v>
      </c>
      <c r="K73" s="88"/>
    </row>
    <row r="74" spans="1:11" s="67" customFormat="1" ht="66.75" customHeight="1">
      <c r="A74" s="142">
        <v>53</v>
      </c>
      <c r="B74" s="146" t="s">
        <v>826</v>
      </c>
      <c r="C74" s="112" t="s">
        <v>463</v>
      </c>
      <c r="D74" s="111" t="s">
        <v>827</v>
      </c>
      <c r="E74" s="54">
        <v>30000</v>
      </c>
      <c r="F74" s="54">
        <v>3000</v>
      </c>
      <c r="G74" s="54">
        <v>10000</v>
      </c>
      <c r="H74" s="49" t="s">
        <v>828</v>
      </c>
      <c r="I74" s="139" t="s">
        <v>829</v>
      </c>
      <c r="J74" s="137" t="s">
        <v>744</v>
      </c>
      <c r="K74" s="112"/>
    </row>
    <row r="75" spans="1:11" s="2" customFormat="1" ht="31.5" customHeight="1">
      <c r="A75" s="84" t="s">
        <v>830</v>
      </c>
      <c r="B75" s="85"/>
      <c r="C75" s="86"/>
      <c r="D75" s="87"/>
      <c r="E75" s="38">
        <f>SUM(E76:E79)</f>
        <v>389000</v>
      </c>
      <c r="F75" s="38">
        <f>SUM(F76:F79)</f>
        <v>131500</v>
      </c>
      <c r="G75" s="38">
        <f>SUM(G76:G79)</f>
        <v>105000</v>
      </c>
      <c r="H75" s="35"/>
      <c r="I75" s="123"/>
      <c r="J75" s="124"/>
      <c r="K75" s="123"/>
    </row>
    <row r="76" spans="1:12" s="2" customFormat="1" ht="67.5" customHeight="1">
      <c r="A76" s="17">
        <v>54</v>
      </c>
      <c r="B76" s="49" t="s">
        <v>831</v>
      </c>
      <c r="C76" s="147" t="s">
        <v>623</v>
      </c>
      <c r="D76" s="148" t="s">
        <v>832</v>
      </c>
      <c r="E76" s="147">
        <v>90000</v>
      </c>
      <c r="F76" s="149">
        <v>21500</v>
      </c>
      <c r="G76" s="150">
        <v>30000</v>
      </c>
      <c r="H76" s="151" t="s">
        <v>833</v>
      </c>
      <c r="I76" s="140" t="s">
        <v>834</v>
      </c>
      <c r="J76" s="135" t="s">
        <v>731</v>
      </c>
      <c r="K76" s="17"/>
      <c r="L76" s="63"/>
    </row>
    <row r="77" spans="1:11" s="64" customFormat="1" ht="67.5" customHeight="1">
      <c r="A77" s="17">
        <v>55</v>
      </c>
      <c r="B77" s="35" t="s">
        <v>835</v>
      </c>
      <c r="C77" s="17" t="s">
        <v>623</v>
      </c>
      <c r="D77" s="35" t="s">
        <v>836</v>
      </c>
      <c r="E77" s="17">
        <v>110000</v>
      </c>
      <c r="F77" s="17">
        <v>30000</v>
      </c>
      <c r="G77" s="17">
        <v>20000</v>
      </c>
      <c r="H77" s="35" t="s">
        <v>837</v>
      </c>
      <c r="I77" s="17" t="s">
        <v>838</v>
      </c>
      <c r="J77" s="17" t="s">
        <v>57</v>
      </c>
      <c r="K77" s="88"/>
    </row>
    <row r="78" spans="1:11" s="67" customFormat="1" ht="70.5" customHeight="1">
      <c r="A78" s="17">
        <v>56</v>
      </c>
      <c r="B78" s="146" t="s">
        <v>839</v>
      </c>
      <c r="C78" s="54" t="s">
        <v>616</v>
      </c>
      <c r="D78" s="115" t="s">
        <v>840</v>
      </c>
      <c r="E78" s="54">
        <v>89000</v>
      </c>
      <c r="F78" s="54">
        <v>35000</v>
      </c>
      <c r="G78" s="54">
        <v>20000</v>
      </c>
      <c r="H78" s="49" t="s">
        <v>841</v>
      </c>
      <c r="I78" s="54" t="s">
        <v>842</v>
      </c>
      <c r="J78" s="137" t="s">
        <v>744</v>
      </c>
      <c r="K78" s="112"/>
    </row>
    <row r="79" spans="1:11" s="67" customFormat="1" ht="82.5" customHeight="1">
      <c r="A79" s="17">
        <v>57</v>
      </c>
      <c r="B79" s="152" t="s">
        <v>843</v>
      </c>
      <c r="C79" s="153" t="s">
        <v>629</v>
      </c>
      <c r="D79" s="115" t="s">
        <v>844</v>
      </c>
      <c r="E79" s="54">
        <v>100000</v>
      </c>
      <c r="F79" s="54">
        <v>45000</v>
      </c>
      <c r="G79" s="54">
        <v>35000</v>
      </c>
      <c r="H79" s="49" t="s">
        <v>845</v>
      </c>
      <c r="I79" s="54" t="s">
        <v>846</v>
      </c>
      <c r="J79" s="137" t="s">
        <v>744</v>
      </c>
      <c r="K79" s="112"/>
    </row>
    <row r="80" spans="1:11" s="2" customFormat="1" ht="31.5" customHeight="1">
      <c r="A80" s="84" t="s">
        <v>847</v>
      </c>
      <c r="B80" s="85"/>
      <c r="C80" s="86"/>
      <c r="D80" s="87"/>
      <c r="E80" s="38">
        <f>SUM(E81:E94)</f>
        <v>1366990</v>
      </c>
      <c r="F80" s="38">
        <f>SUM(F81:F94)</f>
        <v>469000</v>
      </c>
      <c r="G80" s="38">
        <f>SUM(G81:G94)</f>
        <v>332500</v>
      </c>
      <c r="H80" s="35"/>
      <c r="I80" s="123"/>
      <c r="J80" s="124"/>
      <c r="K80" s="123"/>
    </row>
    <row r="81" spans="1:12" s="2" customFormat="1" ht="72.75" customHeight="1">
      <c r="A81" s="17">
        <v>58</v>
      </c>
      <c r="B81" s="35" t="s">
        <v>848</v>
      </c>
      <c r="C81" s="17" t="s">
        <v>674</v>
      </c>
      <c r="D81" s="35" t="s">
        <v>849</v>
      </c>
      <c r="E81" s="17">
        <v>30000</v>
      </c>
      <c r="F81" s="17">
        <v>21000</v>
      </c>
      <c r="G81" s="17">
        <v>9000</v>
      </c>
      <c r="H81" s="35" t="s">
        <v>219</v>
      </c>
      <c r="I81" s="42" t="s">
        <v>850</v>
      </c>
      <c r="J81" s="17" t="s">
        <v>42</v>
      </c>
      <c r="K81" s="17"/>
      <c r="L81" s="63"/>
    </row>
    <row r="82" spans="1:12" s="2" customFormat="1" ht="126.75" customHeight="1">
      <c r="A82" s="17">
        <v>59</v>
      </c>
      <c r="B82" s="35" t="s">
        <v>851</v>
      </c>
      <c r="C82" s="17" t="s">
        <v>674</v>
      </c>
      <c r="D82" s="35" t="s">
        <v>852</v>
      </c>
      <c r="E82" s="17">
        <v>56000</v>
      </c>
      <c r="F82" s="17">
        <v>28000</v>
      </c>
      <c r="G82" s="17">
        <v>28000</v>
      </c>
      <c r="H82" s="35" t="s">
        <v>219</v>
      </c>
      <c r="I82" s="133" t="s">
        <v>853</v>
      </c>
      <c r="J82" s="17" t="s">
        <v>42</v>
      </c>
      <c r="K82" s="17"/>
      <c r="L82" s="63"/>
    </row>
    <row r="83" spans="1:12" s="2" customFormat="1" ht="79.5" customHeight="1">
      <c r="A83" s="17">
        <v>60</v>
      </c>
      <c r="B83" s="31" t="s">
        <v>854</v>
      </c>
      <c r="C83" s="15" t="s">
        <v>674</v>
      </c>
      <c r="D83" s="31" t="s">
        <v>855</v>
      </c>
      <c r="E83" s="15">
        <v>50000</v>
      </c>
      <c r="F83" s="15">
        <v>27000</v>
      </c>
      <c r="G83" s="15">
        <v>23000</v>
      </c>
      <c r="H83" s="31" t="s">
        <v>693</v>
      </c>
      <c r="I83" s="15" t="s">
        <v>856</v>
      </c>
      <c r="J83" s="17" t="s">
        <v>42</v>
      </c>
      <c r="K83" s="17"/>
      <c r="L83" s="63"/>
    </row>
    <row r="84" spans="1:11" s="2" customFormat="1" ht="135.75" customHeight="1">
      <c r="A84" s="17">
        <v>61</v>
      </c>
      <c r="B84" s="35" t="s">
        <v>857</v>
      </c>
      <c r="C84" s="17" t="s">
        <v>674</v>
      </c>
      <c r="D84" s="35" t="s">
        <v>858</v>
      </c>
      <c r="E84" s="97">
        <v>30000</v>
      </c>
      <c r="F84" s="97">
        <v>3000</v>
      </c>
      <c r="G84" s="97">
        <v>27000</v>
      </c>
      <c r="H84" s="35" t="s">
        <v>219</v>
      </c>
      <c r="I84" s="42" t="s">
        <v>859</v>
      </c>
      <c r="J84" s="17" t="s">
        <v>42</v>
      </c>
      <c r="K84" s="17"/>
    </row>
    <row r="85" spans="1:12" s="2" customFormat="1" ht="69" customHeight="1">
      <c r="A85" s="17">
        <v>62</v>
      </c>
      <c r="B85" s="31" t="s">
        <v>860</v>
      </c>
      <c r="C85" s="107" t="s">
        <v>674</v>
      </c>
      <c r="D85" s="108" t="s">
        <v>861</v>
      </c>
      <c r="E85" s="107">
        <v>50000</v>
      </c>
      <c r="F85" s="107">
        <v>15000</v>
      </c>
      <c r="G85" s="107">
        <v>35000</v>
      </c>
      <c r="H85" s="108" t="s">
        <v>693</v>
      </c>
      <c r="I85" s="140" t="s">
        <v>862</v>
      </c>
      <c r="J85" s="135" t="s">
        <v>731</v>
      </c>
      <c r="K85" s="123"/>
      <c r="L85" s="63"/>
    </row>
    <row r="86" spans="1:11" s="2" customFormat="1" ht="87" customHeight="1">
      <c r="A86" s="17">
        <v>63</v>
      </c>
      <c r="B86" s="31" t="s">
        <v>863</v>
      </c>
      <c r="C86" s="107" t="s">
        <v>864</v>
      </c>
      <c r="D86" s="108" t="s">
        <v>865</v>
      </c>
      <c r="E86" s="154">
        <v>400000</v>
      </c>
      <c r="F86" s="107">
        <v>31000</v>
      </c>
      <c r="G86" s="154">
        <v>50000</v>
      </c>
      <c r="H86" s="155" t="s">
        <v>866</v>
      </c>
      <c r="I86" s="134" t="s">
        <v>867</v>
      </c>
      <c r="J86" s="135" t="s">
        <v>731</v>
      </c>
      <c r="K86" s="123"/>
    </row>
    <row r="87" spans="1:11" s="2" customFormat="1" ht="69.75" customHeight="1">
      <c r="A87" s="17">
        <v>64</v>
      </c>
      <c r="B87" s="35" t="s">
        <v>868</v>
      </c>
      <c r="C87" s="17" t="s">
        <v>674</v>
      </c>
      <c r="D87" s="106" t="s">
        <v>869</v>
      </c>
      <c r="E87" s="17">
        <v>35000</v>
      </c>
      <c r="F87" s="17">
        <v>15000</v>
      </c>
      <c r="G87" s="17">
        <v>20000</v>
      </c>
      <c r="H87" s="35" t="s">
        <v>219</v>
      </c>
      <c r="I87" s="17" t="s">
        <v>870</v>
      </c>
      <c r="J87" s="17" t="s">
        <v>47</v>
      </c>
      <c r="K87" s="123"/>
    </row>
    <row r="88" spans="1:11" s="2" customFormat="1" ht="70.5" customHeight="1">
      <c r="A88" s="17">
        <v>65</v>
      </c>
      <c r="B88" s="35" t="s">
        <v>871</v>
      </c>
      <c r="C88" s="17" t="s">
        <v>674</v>
      </c>
      <c r="D88" s="35" t="s">
        <v>872</v>
      </c>
      <c r="E88" s="17">
        <v>52000</v>
      </c>
      <c r="F88" s="17">
        <v>22000</v>
      </c>
      <c r="G88" s="17">
        <v>30000</v>
      </c>
      <c r="H88" s="35" t="s">
        <v>219</v>
      </c>
      <c r="I88" s="42" t="s">
        <v>873</v>
      </c>
      <c r="J88" s="17" t="s">
        <v>47</v>
      </c>
      <c r="K88" s="123"/>
    </row>
    <row r="89" spans="1:11" s="2" customFormat="1" ht="87.75" customHeight="1">
      <c r="A89" s="17">
        <v>66</v>
      </c>
      <c r="B89" s="41" t="s">
        <v>874</v>
      </c>
      <c r="C89" s="17" t="s">
        <v>875</v>
      </c>
      <c r="D89" s="41" t="s">
        <v>876</v>
      </c>
      <c r="E89" s="17">
        <v>450000</v>
      </c>
      <c r="F89" s="17">
        <v>260000</v>
      </c>
      <c r="G89" s="17">
        <v>60000</v>
      </c>
      <c r="H89" s="41" t="s">
        <v>877</v>
      </c>
      <c r="I89" s="42" t="s">
        <v>878</v>
      </c>
      <c r="J89" s="42" t="s">
        <v>304</v>
      </c>
      <c r="K89" s="123"/>
    </row>
    <row r="90" spans="1:11" s="66" customFormat="1" ht="115.5" customHeight="1">
      <c r="A90" s="17">
        <v>67</v>
      </c>
      <c r="B90" s="35" t="s">
        <v>879</v>
      </c>
      <c r="C90" s="17" t="s">
        <v>674</v>
      </c>
      <c r="D90" s="104" t="s">
        <v>880</v>
      </c>
      <c r="E90" s="17">
        <v>35000</v>
      </c>
      <c r="F90" s="17">
        <v>20000</v>
      </c>
      <c r="G90" s="17">
        <v>15000</v>
      </c>
      <c r="H90" s="35" t="s">
        <v>219</v>
      </c>
      <c r="I90" s="17" t="s">
        <v>881</v>
      </c>
      <c r="J90" s="17" t="s">
        <v>65</v>
      </c>
      <c r="K90" s="17"/>
    </row>
    <row r="91" spans="1:12" s="2" customFormat="1" ht="111.75" customHeight="1">
      <c r="A91" s="17">
        <v>68</v>
      </c>
      <c r="B91" s="35" t="s">
        <v>882</v>
      </c>
      <c r="C91" s="17" t="s">
        <v>623</v>
      </c>
      <c r="D91" s="104" t="s">
        <v>883</v>
      </c>
      <c r="E91" s="17">
        <v>32000</v>
      </c>
      <c r="F91" s="17">
        <v>2000</v>
      </c>
      <c r="G91" s="17">
        <v>3500</v>
      </c>
      <c r="H91" s="41" t="s">
        <v>884</v>
      </c>
      <c r="I91" s="17" t="s">
        <v>177</v>
      </c>
      <c r="J91" s="17" t="s">
        <v>94</v>
      </c>
      <c r="K91" s="17"/>
      <c r="L91" s="76"/>
    </row>
    <row r="92" spans="1:11" s="2" customFormat="1" ht="75.75" customHeight="1">
      <c r="A92" s="17">
        <v>69</v>
      </c>
      <c r="B92" s="35" t="s">
        <v>885</v>
      </c>
      <c r="C92" s="17" t="s">
        <v>463</v>
      </c>
      <c r="D92" s="106" t="s">
        <v>886</v>
      </c>
      <c r="E92" s="17">
        <v>28720</v>
      </c>
      <c r="F92" s="17">
        <v>10000</v>
      </c>
      <c r="G92" s="17">
        <v>5000</v>
      </c>
      <c r="H92" s="41" t="s">
        <v>887</v>
      </c>
      <c r="I92" s="17" t="s">
        <v>888</v>
      </c>
      <c r="J92" s="42" t="s">
        <v>663</v>
      </c>
      <c r="K92" s="17"/>
    </row>
    <row r="93" spans="1:11" s="2" customFormat="1" ht="70.5" customHeight="1">
      <c r="A93" s="17">
        <v>70</v>
      </c>
      <c r="B93" s="35" t="s">
        <v>889</v>
      </c>
      <c r="C93" s="17" t="s">
        <v>463</v>
      </c>
      <c r="D93" s="106" t="s">
        <v>890</v>
      </c>
      <c r="E93" s="17">
        <v>33200</v>
      </c>
      <c r="F93" s="17">
        <v>5000</v>
      </c>
      <c r="G93" s="17">
        <v>17000</v>
      </c>
      <c r="H93" s="35" t="s">
        <v>891</v>
      </c>
      <c r="I93" s="42" t="s">
        <v>892</v>
      </c>
      <c r="J93" s="17" t="s">
        <v>893</v>
      </c>
      <c r="K93" s="123"/>
    </row>
    <row r="94" spans="1:12" s="69" customFormat="1" ht="93" customHeight="1">
      <c r="A94" s="17">
        <v>71</v>
      </c>
      <c r="B94" s="35" t="s">
        <v>894</v>
      </c>
      <c r="C94" s="17" t="s">
        <v>623</v>
      </c>
      <c r="D94" s="98" t="s">
        <v>895</v>
      </c>
      <c r="E94" s="17">
        <v>85070</v>
      </c>
      <c r="F94" s="17">
        <v>10000</v>
      </c>
      <c r="G94" s="17">
        <v>10000</v>
      </c>
      <c r="H94" s="41" t="s">
        <v>896</v>
      </c>
      <c r="I94" s="17" t="s">
        <v>888</v>
      </c>
      <c r="J94" s="42" t="s">
        <v>663</v>
      </c>
      <c r="K94" s="17"/>
      <c r="L94" s="182"/>
    </row>
    <row r="95" spans="1:11" s="2" customFormat="1" ht="31.5" customHeight="1">
      <c r="A95" s="89" t="s">
        <v>897</v>
      </c>
      <c r="B95" s="85"/>
      <c r="C95" s="86"/>
      <c r="D95" s="87"/>
      <c r="E95" s="38">
        <f>SUM(E96:E98)</f>
        <v>223426</v>
      </c>
      <c r="F95" s="38">
        <f>SUM(F96:F98)</f>
        <v>113000</v>
      </c>
      <c r="G95" s="38">
        <f>SUM(G96:G98)</f>
        <v>110426</v>
      </c>
      <c r="H95" s="35"/>
      <c r="I95" s="123"/>
      <c r="J95" s="124"/>
      <c r="K95" s="123"/>
    </row>
    <row r="96" spans="1:12" s="2" customFormat="1" ht="61.5" customHeight="1">
      <c r="A96" s="17">
        <v>72</v>
      </c>
      <c r="B96" s="31" t="s">
        <v>898</v>
      </c>
      <c r="C96" s="15" t="s">
        <v>788</v>
      </c>
      <c r="D96" s="31" t="s">
        <v>899</v>
      </c>
      <c r="E96" s="15">
        <v>28000</v>
      </c>
      <c r="F96" s="17">
        <v>18000</v>
      </c>
      <c r="G96" s="17">
        <v>10000</v>
      </c>
      <c r="H96" s="31" t="s">
        <v>693</v>
      </c>
      <c r="I96" s="133" t="s">
        <v>900</v>
      </c>
      <c r="J96" s="17" t="s">
        <v>42</v>
      </c>
      <c r="K96" s="17"/>
      <c r="L96" s="63"/>
    </row>
    <row r="97" spans="1:11" s="66" customFormat="1" ht="40.5" customHeight="1">
      <c r="A97" s="17">
        <v>73</v>
      </c>
      <c r="B97" s="35" t="s">
        <v>901</v>
      </c>
      <c r="C97" s="17" t="s">
        <v>674</v>
      </c>
      <c r="D97" s="104" t="s">
        <v>902</v>
      </c>
      <c r="E97" s="17">
        <v>100000</v>
      </c>
      <c r="F97" s="17">
        <v>40000</v>
      </c>
      <c r="G97" s="17">
        <v>60000</v>
      </c>
      <c r="H97" s="35" t="s">
        <v>219</v>
      </c>
      <c r="I97" s="17" t="s">
        <v>903</v>
      </c>
      <c r="J97" s="17" t="s">
        <v>65</v>
      </c>
      <c r="K97" s="17"/>
    </row>
    <row r="98" spans="1:11" s="64" customFormat="1" ht="49.5" customHeight="1">
      <c r="A98" s="17">
        <v>74</v>
      </c>
      <c r="B98" s="35" t="s">
        <v>904</v>
      </c>
      <c r="C98" s="17" t="s">
        <v>815</v>
      </c>
      <c r="D98" s="35" t="s">
        <v>905</v>
      </c>
      <c r="E98" s="17">
        <v>95426</v>
      </c>
      <c r="F98" s="17">
        <v>55000</v>
      </c>
      <c r="G98" s="17">
        <v>40426</v>
      </c>
      <c r="H98" s="35" t="s">
        <v>219</v>
      </c>
      <c r="I98" s="42" t="s">
        <v>492</v>
      </c>
      <c r="J98" s="42" t="s">
        <v>651</v>
      </c>
      <c r="K98" s="88"/>
    </row>
    <row r="99" spans="1:11" s="2" customFormat="1" ht="31.5" customHeight="1">
      <c r="A99" s="84" t="s">
        <v>496</v>
      </c>
      <c r="B99" s="85"/>
      <c r="C99" s="86"/>
      <c r="D99" s="87"/>
      <c r="E99" s="88">
        <f>E100+E103+E109+E116+E118+E121</f>
        <v>1117227</v>
      </c>
      <c r="F99" s="88">
        <f>F100+F103+F109+F116+F118+F121</f>
        <v>585212</v>
      </c>
      <c r="G99" s="88">
        <f>G100+G103+G109+G116+G118+G121</f>
        <v>410515</v>
      </c>
      <c r="H99" s="35"/>
      <c r="I99" s="123"/>
      <c r="J99" s="124"/>
      <c r="K99" s="123"/>
    </row>
    <row r="100" spans="1:11" s="2" customFormat="1" ht="31.5" customHeight="1">
      <c r="A100" s="84" t="s">
        <v>906</v>
      </c>
      <c r="B100" s="85"/>
      <c r="C100" s="86"/>
      <c r="D100" s="87"/>
      <c r="E100" s="38">
        <f>SUM(E101:E102)</f>
        <v>30000</v>
      </c>
      <c r="F100" s="38">
        <f>SUM(F101:F102)</f>
        <v>10000</v>
      </c>
      <c r="G100" s="38">
        <f>SUM(G101:G102)</f>
        <v>17000</v>
      </c>
      <c r="H100" s="35"/>
      <c r="I100" s="123"/>
      <c r="J100" s="124"/>
      <c r="K100" s="123"/>
    </row>
    <row r="101" spans="1:11" s="2" customFormat="1" ht="66.75" customHeight="1">
      <c r="A101" s="17">
        <v>75</v>
      </c>
      <c r="B101" s="35" t="s">
        <v>509</v>
      </c>
      <c r="C101" s="17" t="s">
        <v>674</v>
      </c>
      <c r="D101" s="106" t="s">
        <v>907</v>
      </c>
      <c r="E101" s="17">
        <v>15000</v>
      </c>
      <c r="F101" s="17">
        <v>5000</v>
      </c>
      <c r="G101" s="17">
        <v>10000</v>
      </c>
      <c r="H101" s="35" t="s">
        <v>219</v>
      </c>
      <c r="I101" s="42" t="s">
        <v>908</v>
      </c>
      <c r="J101" s="17" t="s">
        <v>47</v>
      </c>
      <c r="K101" s="123"/>
    </row>
    <row r="102" spans="1:11" s="64" customFormat="1" ht="54" customHeight="1">
      <c r="A102" s="17">
        <v>76</v>
      </c>
      <c r="B102" s="35" t="s">
        <v>909</v>
      </c>
      <c r="C102" s="17" t="s">
        <v>629</v>
      </c>
      <c r="D102" s="35" t="s">
        <v>910</v>
      </c>
      <c r="E102" s="17">
        <v>15000</v>
      </c>
      <c r="F102" s="17">
        <v>5000</v>
      </c>
      <c r="G102" s="17">
        <v>7000</v>
      </c>
      <c r="H102" s="35" t="s">
        <v>911</v>
      </c>
      <c r="I102" s="42" t="s">
        <v>912</v>
      </c>
      <c r="J102" s="42" t="s">
        <v>651</v>
      </c>
      <c r="K102" s="88"/>
    </row>
    <row r="103" spans="1:11" s="2" customFormat="1" ht="31.5" customHeight="1">
      <c r="A103" s="84" t="s">
        <v>913</v>
      </c>
      <c r="B103" s="85"/>
      <c r="C103" s="86"/>
      <c r="D103" s="87"/>
      <c r="E103" s="38">
        <f>SUM(E104:E108)</f>
        <v>289250</v>
      </c>
      <c r="F103" s="38">
        <f>SUM(F104:F108)</f>
        <v>189000</v>
      </c>
      <c r="G103" s="38">
        <f>SUM(G104:G108)</f>
        <v>71250</v>
      </c>
      <c r="H103" s="35"/>
      <c r="I103" s="123"/>
      <c r="J103" s="124"/>
      <c r="K103" s="123"/>
    </row>
    <row r="104" spans="1:11" s="2" customFormat="1" ht="73.5" customHeight="1">
      <c r="A104" s="86">
        <v>77</v>
      </c>
      <c r="B104" s="35" t="s">
        <v>914</v>
      </c>
      <c r="C104" s="17" t="s">
        <v>815</v>
      </c>
      <c r="D104" s="106" t="s">
        <v>915</v>
      </c>
      <c r="E104" s="17">
        <v>42000</v>
      </c>
      <c r="F104" s="17">
        <v>28000</v>
      </c>
      <c r="G104" s="17">
        <v>14000</v>
      </c>
      <c r="H104" s="35" t="s">
        <v>219</v>
      </c>
      <c r="I104" s="17" t="s">
        <v>916</v>
      </c>
      <c r="J104" s="17" t="s">
        <v>47</v>
      </c>
      <c r="K104" s="123"/>
    </row>
    <row r="105" spans="1:11" s="2" customFormat="1" ht="58.5" customHeight="1">
      <c r="A105" s="86">
        <v>78</v>
      </c>
      <c r="B105" s="35" t="s">
        <v>917</v>
      </c>
      <c r="C105" s="17" t="s">
        <v>463</v>
      </c>
      <c r="D105" s="106" t="s">
        <v>918</v>
      </c>
      <c r="E105" s="17">
        <v>14000</v>
      </c>
      <c r="F105" s="17">
        <v>6000</v>
      </c>
      <c r="G105" s="17">
        <v>6000</v>
      </c>
      <c r="H105" s="35" t="s">
        <v>919</v>
      </c>
      <c r="I105" s="17" t="s">
        <v>920</v>
      </c>
      <c r="J105" s="17" t="s">
        <v>47</v>
      </c>
      <c r="K105" s="123"/>
    </row>
    <row r="106" spans="1:11" s="2" customFormat="1" ht="96" customHeight="1">
      <c r="A106" s="86">
        <v>79</v>
      </c>
      <c r="B106" s="35" t="s">
        <v>921</v>
      </c>
      <c r="C106" s="17" t="s">
        <v>463</v>
      </c>
      <c r="D106" s="156" t="s">
        <v>922</v>
      </c>
      <c r="E106" s="17">
        <v>18000</v>
      </c>
      <c r="F106" s="17">
        <v>5000</v>
      </c>
      <c r="G106" s="17">
        <v>6000</v>
      </c>
      <c r="H106" s="35" t="s">
        <v>919</v>
      </c>
      <c r="I106" s="17" t="s">
        <v>923</v>
      </c>
      <c r="J106" s="17" t="s">
        <v>47</v>
      </c>
      <c r="K106" s="123"/>
    </row>
    <row r="107" spans="1:11" s="64" customFormat="1" ht="42" customHeight="1">
      <c r="A107" s="86">
        <v>80</v>
      </c>
      <c r="B107" s="35" t="s">
        <v>924</v>
      </c>
      <c r="C107" s="17" t="s">
        <v>815</v>
      </c>
      <c r="D107" s="35" t="s">
        <v>925</v>
      </c>
      <c r="E107" s="17">
        <v>15250</v>
      </c>
      <c r="F107" s="17">
        <v>10000</v>
      </c>
      <c r="G107" s="17">
        <v>5250</v>
      </c>
      <c r="H107" s="35" t="s">
        <v>219</v>
      </c>
      <c r="I107" s="17" t="s">
        <v>926</v>
      </c>
      <c r="J107" s="42" t="s">
        <v>651</v>
      </c>
      <c r="K107" s="88"/>
    </row>
    <row r="108" spans="1:11" s="67" customFormat="1" ht="60.75" customHeight="1">
      <c r="A108" s="86">
        <v>81</v>
      </c>
      <c r="B108" s="157" t="s">
        <v>927</v>
      </c>
      <c r="C108" s="153" t="s">
        <v>928</v>
      </c>
      <c r="D108" s="158" t="s">
        <v>929</v>
      </c>
      <c r="E108" s="54">
        <v>200000</v>
      </c>
      <c r="F108" s="54">
        <v>140000</v>
      </c>
      <c r="G108" s="54">
        <v>40000</v>
      </c>
      <c r="H108" s="49" t="s">
        <v>930</v>
      </c>
      <c r="I108" s="139" t="s">
        <v>931</v>
      </c>
      <c r="J108" s="137" t="s">
        <v>744</v>
      </c>
      <c r="K108" s="110"/>
    </row>
    <row r="109" spans="1:11" s="2" customFormat="1" ht="31.5" customHeight="1">
      <c r="A109" s="89" t="s">
        <v>932</v>
      </c>
      <c r="B109" s="85"/>
      <c r="C109" s="86"/>
      <c r="D109" s="87"/>
      <c r="E109" s="38">
        <f>SUM(E110:E115)</f>
        <v>650967</v>
      </c>
      <c r="F109" s="38">
        <f>SUM(F110:F115)</f>
        <v>299212</v>
      </c>
      <c r="G109" s="38">
        <f>SUM(G110:G115)</f>
        <v>272255</v>
      </c>
      <c r="H109" s="35"/>
      <c r="I109" s="123"/>
      <c r="J109" s="124"/>
      <c r="K109" s="123"/>
    </row>
    <row r="110" spans="1:11" s="2" customFormat="1" ht="105.75" customHeight="1">
      <c r="A110" s="86">
        <v>82</v>
      </c>
      <c r="B110" s="35" t="s">
        <v>933</v>
      </c>
      <c r="C110" s="17" t="s">
        <v>864</v>
      </c>
      <c r="D110" s="35" t="s">
        <v>934</v>
      </c>
      <c r="E110" s="97">
        <v>179000</v>
      </c>
      <c r="F110" s="97">
        <v>52000</v>
      </c>
      <c r="G110" s="97">
        <v>65500</v>
      </c>
      <c r="H110" s="105" t="s">
        <v>935</v>
      </c>
      <c r="I110" s="42" t="s">
        <v>936</v>
      </c>
      <c r="J110" s="17" t="s">
        <v>42</v>
      </c>
      <c r="K110" s="17"/>
    </row>
    <row r="111" spans="1:11" s="2" customFormat="1" ht="72.75" customHeight="1">
      <c r="A111" s="86">
        <v>83</v>
      </c>
      <c r="B111" s="35" t="s">
        <v>538</v>
      </c>
      <c r="C111" s="17" t="s">
        <v>639</v>
      </c>
      <c r="D111" s="35" t="s">
        <v>937</v>
      </c>
      <c r="E111" s="17">
        <v>119000</v>
      </c>
      <c r="F111" s="17">
        <v>50000</v>
      </c>
      <c r="G111" s="17">
        <v>65000</v>
      </c>
      <c r="H111" s="35" t="s">
        <v>938</v>
      </c>
      <c r="I111" s="133" t="s">
        <v>939</v>
      </c>
      <c r="J111" s="17" t="s">
        <v>42</v>
      </c>
      <c r="K111" s="17"/>
    </row>
    <row r="112" spans="1:12" s="2" customFormat="1" ht="109.5" customHeight="1">
      <c r="A112" s="86">
        <v>84</v>
      </c>
      <c r="B112" s="30" t="s">
        <v>940</v>
      </c>
      <c r="C112" s="15" t="s">
        <v>815</v>
      </c>
      <c r="D112" s="31" t="s">
        <v>941</v>
      </c>
      <c r="E112" s="95">
        <v>204126</v>
      </c>
      <c r="F112" s="52">
        <v>144126</v>
      </c>
      <c r="G112" s="52">
        <v>60000</v>
      </c>
      <c r="H112" s="31" t="s">
        <v>693</v>
      </c>
      <c r="I112" s="133" t="s">
        <v>942</v>
      </c>
      <c r="J112" s="17" t="s">
        <v>42</v>
      </c>
      <c r="K112" s="123"/>
      <c r="L112" s="63"/>
    </row>
    <row r="113" spans="1:11" s="63" customFormat="1" ht="100.5" customHeight="1">
      <c r="A113" s="86">
        <v>85</v>
      </c>
      <c r="B113" s="30" t="s">
        <v>940</v>
      </c>
      <c r="C113" s="107" t="s">
        <v>674</v>
      </c>
      <c r="D113" s="108" t="s">
        <v>943</v>
      </c>
      <c r="E113" s="107">
        <v>16486</v>
      </c>
      <c r="F113" s="107">
        <v>7086</v>
      </c>
      <c r="G113" s="107">
        <v>9400</v>
      </c>
      <c r="H113" s="108" t="s">
        <v>693</v>
      </c>
      <c r="I113" s="172" t="s">
        <v>944</v>
      </c>
      <c r="J113" s="135" t="s">
        <v>731</v>
      </c>
      <c r="K113" s="123"/>
    </row>
    <row r="114" spans="1:11" s="66" customFormat="1" ht="127.5" customHeight="1">
      <c r="A114" s="86">
        <v>86</v>
      </c>
      <c r="B114" s="35" t="s">
        <v>945</v>
      </c>
      <c r="C114" s="17" t="s">
        <v>629</v>
      </c>
      <c r="D114" s="159" t="s">
        <v>946</v>
      </c>
      <c r="E114" s="97">
        <v>110000</v>
      </c>
      <c r="F114" s="97">
        <v>36000</v>
      </c>
      <c r="G114" s="97">
        <v>60000</v>
      </c>
      <c r="H114" s="143" t="s">
        <v>947</v>
      </c>
      <c r="I114" s="42" t="s">
        <v>948</v>
      </c>
      <c r="J114" s="17" t="s">
        <v>65</v>
      </c>
      <c r="K114" s="17"/>
    </row>
    <row r="115" spans="1:11" s="64" customFormat="1" ht="96.75" customHeight="1">
      <c r="A115" s="86">
        <v>87</v>
      </c>
      <c r="B115" s="35" t="s">
        <v>949</v>
      </c>
      <c r="C115" s="17" t="s">
        <v>674</v>
      </c>
      <c r="D115" s="35" t="s">
        <v>950</v>
      </c>
      <c r="E115" s="17">
        <v>22355</v>
      </c>
      <c r="F115" s="17">
        <v>10000</v>
      </c>
      <c r="G115" s="17">
        <v>12355</v>
      </c>
      <c r="H115" s="35" t="s">
        <v>219</v>
      </c>
      <c r="I115" s="17" t="s">
        <v>549</v>
      </c>
      <c r="J115" s="42" t="s">
        <v>651</v>
      </c>
      <c r="K115" s="88"/>
    </row>
    <row r="116" spans="1:11" s="2" customFormat="1" ht="31.5" customHeight="1">
      <c r="A116" s="160" t="s">
        <v>951</v>
      </c>
      <c r="B116" s="161"/>
      <c r="C116" s="162"/>
      <c r="D116" s="163"/>
      <c r="E116" s="164">
        <f>SUM(E117)</f>
        <v>45000</v>
      </c>
      <c r="F116" s="164">
        <f>SUM(F117)</f>
        <v>25000</v>
      </c>
      <c r="G116" s="164">
        <f>SUM(G117)</f>
        <v>20000</v>
      </c>
      <c r="H116" s="35"/>
      <c r="I116" s="123"/>
      <c r="J116" s="124"/>
      <c r="K116" s="123"/>
    </row>
    <row r="117" spans="1:11" s="66" customFormat="1" ht="60" customHeight="1">
      <c r="A117" s="17">
        <v>88</v>
      </c>
      <c r="B117" s="41" t="s">
        <v>952</v>
      </c>
      <c r="C117" s="17" t="s">
        <v>674</v>
      </c>
      <c r="D117" s="104" t="s">
        <v>953</v>
      </c>
      <c r="E117" s="17">
        <v>45000</v>
      </c>
      <c r="F117" s="17">
        <v>25000</v>
      </c>
      <c r="G117" s="17">
        <v>20000</v>
      </c>
      <c r="H117" s="35" t="s">
        <v>219</v>
      </c>
      <c r="I117" s="17" t="s">
        <v>561</v>
      </c>
      <c r="J117" s="17" t="s">
        <v>65</v>
      </c>
      <c r="K117" s="17"/>
    </row>
    <row r="118" spans="1:11" s="2" customFormat="1" ht="31.5" customHeight="1">
      <c r="A118" s="165" t="s">
        <v>954</v>
      </c>
      <c r="B118" s="166"/>
      <c r="C118" s="167"/>
      <c r="D118" s="168"/>
      <c r="E118" s="169">
        <f>SUM(E119:E120)</f>
        <v>85000</v>
      </c>
      <c r="F118" s="169">
        <f>SUM(F119:F120)</f>
        <v>55000</v>
      </c>
      <c r="G118" s="169">
        <f>SUM(G119:G120)</f>
        <v>20000</v>
      </c>
      <c r="H118" s="35"/>
      <c r="I118" s="123"/>
      <c r="J118" s="124"/>
      <c r="K118" s="123"/>
    </row>
    <row r="119" spans="1:11" s="64" customFormat="1" ht="60.75" customHeight="1">
      <c r="A119" s="86">
        <v>89</v>
      </c>
      <c r="B119" s="41" t="s">
        <v>955</v>
      </c>
      <c r="C119" s="17" t="s">
        <v>616</v>
      </c>
      <c r="D119" s="35" t="s">
        <v>956</v>
      </c>
      <c r="E119" s="17">
        <v>55000</v>
      </c>
      <c r="F119" s="17">
        <v>35000</v>
      </c>
      <c r="G119" s="17">
        <v>10000</v>
      </c>
      <c r="H119" s="35" t="s">
        <v>957</v>
      </c>
      <c r="I119" s="42" t="s">
        <v>958</v>
      </c>
      <c r="J119" s="42" t="s">
        <v>651</v>
      </c>
      <c r="K119" s="88"/>
    </row>
    <row r="120" spans="1:11" s="66" customFormat="1" ht="48.75" customHeight="1">
      <c r="A120" s="17">
        <v>90</v>
      </c>
      <c r="B120" s="41" t="s">
        <v>959</v>
      </c>
      <c r="C120" s="17" t="s">
        <v>788</v>
      </c>
      <c r="D120" s="104" t="s">
        <v>960</v>
      </c>
      <c r="E120" s="17">
        <v>30000</v>
      </c>
      <c r="F120" s="17">
        <v>20000</v>
      </c>
      <c r="G120" s="17">
        <v>10000</v>
      </c>
      <c r="H120" s="35" t="s">
        <v>219</v>
      </c>
      <c r="I120" s="17" t="s">
        <v>961</v>
      </c>
      <c r="J120" s="17" t="s">
        <v>65</v>
      </c>
      <c r="K120" s="17"/>
    </row>
    <row r="121" spans="1:11" s="2" customFormat="1" ht="31.5" customHeight="1">
      <c r="A121" s="170" t="s">
        <v>962</v>
      </c>
      <c r="B121" s="166"/>
      <c r="C121" s="167"/>
      <c r="D121" s="168"/>
      <c r="E121" s="169">
        <f>SUM(E122)</f>
        <v>17010</v>
      </c>
      <c r="F121" s="169">
        <f>SUM(F122)</f>
        <v>7000</v>
      </c>
      <c r="G121" s="169">
        <f>SUM(G122)</f>
        <v>10010</v>
      </c>
      <c r="H121" s="35"/>
      <c r="I121" s="123"/>
      <c r="J121" s="124"/>
      <c r="K121" s="123"/>
    </row>
    <row r="122" spans="1:11" s="66" customFormat="1" ht="66.75" customHeight="1">
      <c r="A122" s="17">
        <v>91</v>
      </c>
      <c r="B122" s="41" t="s">
        <v>963</v>
      </c>
      <c r="C122" s="17" t="s">
        <v>674</v>
      </c>
      <c r="D122" s="159" t="s">
        <v>964</v>
      </c>
      <c r="E122" s="17">
        <v>17010</v>
      </c>
      <c r="F122" s="17">
        <v>7000</v>
      </c>
      <c r="G122" s="17">
        <v>10010</v>
      </c>
      <c r="H122" s="41" t="s">
        <v>208</v>
      </c>
      <c r="I122" s="42" t="s">
        <v>965</v>
      </c>
      <c r="J122" s="42" t="s">
        <v>182</v>
      </c>
      <c r="K122" s="17"/>
    </row>
    <row r="123" spans="1:11" s="63" customFormat="1" ht="31.5" customHeight="1">
      <c r="A123" s="165" t="s">
        <v>966</v>
      </c>
      <c r="B123" s="166"/>
      <c r="C123" s="167"/>
      <c r="D123" s="168"/>
      <c r="E123" s="169">
        <f>SUM(E124:E129)</f>
        <v>218070</v>
      </c>
      <c r="F123" s="169">
        <f>SUM(F124:F129)</f>
        <v>70350</v>
      </c>
      <c r="G123" s="169">
        <f>SUM(G124:G129)</f>
        <v>87000</v>
      </c>
      <c r="H123" s="35"/>
      <c r="I123" s="123"/>
      <c r="J123" s="124"/>
      <c r="K123" s="123"/>
    </row>
    <row r="124" spans="1:11" s="2" customFormat="1" ht="66.75" customHeight="1">
      <c r="A124" s="17">
        <v>92</v>
      </c>
      <c r="B124" s="41" t="s">
        <v>967</v>
      </c>
      <c r="C124" s="17" t="s">
        <v>463</v>
      </c>
      <c r="D124" s="35" t="s">
        <v>968</v>
      </c>
      <c r="E124" s="17">
        <v>75000</v>
      </c>
      <c r="F124" s="17">
        <v>8500</v>
      </c>
      <c r="G124" s="17">
        <v>20000</v>
      </c>
      <c r="H124" s="35" t="s">
        <v>969</v>
      </c>
      <c r="I124" s="42" t="s">
        <v>970</v>
      </c>
      <c r="J124" s="17" t="s">
        <v>42</v>
      </c>
      <c r="K124" s="17"/>
    </row>
    <row r="125" spans="1:11" s="70" customFormat="1" ht="72.75" customHeight="1">
      <c r="A125" s="17">
        <v>93</v>
      </c>
      <c r="B125" s="171" t="s">
        <v>971</v>
      </c>
      <c r="C125" s="172" t="s">
        <v>674</v>
      </c>
      <c r="D125" s="173" t="s">
        <v>972</v>
      </c>
      <c r="E125" s="172">
        <v>24000</v>
      </c>
      <c r="F125" s="174">
        <v>12000</v>
      </c>
      <c r="G125" s="172">
        <v>12000</v>
      </c>
      <c r="H125" s="173" t="s">
        <v>452</v>
      </c>
      <c r="I125" s="140" t="s">
        <v>973</v>
      </c>
      <c r="J125" s="135" t="s">
        <v>731</v>
      </c>
      <c r="K125" s="172"/>
    </row>
    <row r="126" spans="1:11" s="67" customFormat="1" ht="69" customHeight="1">
      <c r="A126" s="17">
        <v>94</v>
      </c>
      <c r="B126" s="146" t="s">
        <v>974</v>
      </c>
      <c r="C126" s="110" t="s">
        <v>788</v>
      </c>
      <c r="D126" s="175" t="s">
        <v>975</v>
      </c>
      <c r="E126" s="54">
        <v>35000</v>
      </c>
      <c r="F126" s="54">
        <v>20000</v>
      </c>
      <c r="G126" s="54">
        <v>15000</v>
      </c>
      <c r="H126" s="176" t="s">
        <v>693</v>
      </c>
      <c r="I126" s="112" t="s">
        <v>976</v>
      </c>
      <c r="J126" s="137" t="s">
        <v>744</v>
      </c>
      <c r="K126" s="112"/>
    </row>
    <row r="127" spans="1:11" s="71" customFormat="1" ht="66" customHeight="1">
      <c r="A127" s="17">
        <v>95</v>
      </c>
      <c r="B127" s="39" t="s">
        <v>977</v>
      </c>
      <c r="C127" s="177" t="s">
        <v>463</v>
      </c>
      <c r="D127" s="178" t="s">
        <v>978</v>
      </c>
      <c r="E127" s="52">
        <v>51000</v>
      </c>
      <c r="F127" s="177">
        <v>7500</v>
      </c>
      <c r="G127" s="52">
        <v>30000</v>
      </c>
      <c r="H127" s="179" t="s">
        <v>979</v>
      </c>
      <c r="I127" s="181" t="s">
        <v>980</v>
      </c>
      <c r="J127" s="183" t="s">
        <v>182</v>
      </c>
      <c r="K127" s="177"/>
    </row>
    <row r="128" spans="1:11" s="2" customFormat="1" ht="49.5" customHeight="1">
      <c r="A128" s="17">
        <v>96</v>
      </c>
      <c r="B128" s="31" t="s">
        <v>981</v>
      </c>
      <c r="C128" s="17" t="s">
        <v>788</v>
      </c>
      <c r="D128" s="31" t="s">
        <v>982</v>
      </c>
      <c r="E128" s="17">
        <v>28000</v>
      </c>
      <c r="F128" s="17">
        <v>19000</v>
      </c>
      <c r="G128" s="17">
        <v>9000</v>
      </c>
      <c r="H128" s="180" t="s">
        <v>208</v>
      </c>
      <c r="I128" s="15" t="s">
        <v>983</v>
      </c>
      <c r="J128" s="15" t="s">
        <v>984</v>
      </c>
      <c r="K128" s="15"/>
    </row>
    <row r="129" spans="1:11" s="2" customFormat="1" ht="54" customHeight="1">
      <c r="A129" s="17">
        <v>97</v>
      </c>
      <c r="B129" s="35" t="s">
        <v>985</v>
      </c>
      <c r="C129" s="17" t="s">
        <v>463</v>
      </c>
      <c r="D129" s="104" t="s">
        <v>986</v>
      </c>
      <c r="E129" s="17">
        <v>5070</v>
      </c>
      <c r="F129" s="17">
        <v>3350</v>
      </c>
      <c r="G129" s="17">
        <v>1000</v>
      </c>
      <c r="H129" s="35" t="s">
        <v>987</v>
      </c>
      <c r="I129" s="184" t="s">
        <v>988</v>
      </c>
      <c r="J129" s="17" t="s">
        <v>989</v>
      </c>
      <c r="K129" s="123"/>
    </row>
  </sheetData>
  <sheetProtection/>
  <autoFilter ref="A4:L129"/>
  <mergeCells count="32">
    <mergeCell ref="A1:B1"/>
    <mergeCell ref="A2:K2"/>
    <mergeCell ref="A3:B3"/>
    <mergeCell ref="J3:K3"/>
    <mergeCell ref="A5:B5"/>
    <mergeCell ref="A6:B6"/>
    <mergeCell ref="A7:B7"/>
    <mergeCell ref="A8:B8"/>
    <mergeCell ref="A10:B10"/>
    <mergeCell ref="A14:B14"/>
    <mergeCell ref="A22:B22"/>
    <mergeCell ref="A26:B26"/>
    <mergeCell ref="A30:B30"/>
    <mergeCell ref="A34:B34"/>
    <mergeCell ref="A40:B40"/>
    <mergeCell ref="A46:B46"/>
    <mergeCell ref="A52:B52"/>
    <mergeCell ref="A54:B54"/>
    <mergeCell ref="A56:B56"/>
    <mergeCell ref="A57:B57"/>
    <mergeCell ref="A66:B66"/>
    <mergeCell ref="A75:B75"/>
    <mergeCell ref="A80:B80"/>
    <mergeCell ref="A95:B95"/>
    <mergeCell ref="A99:B99"/>
    <mergeCell ref="A100:B100"/>
    <mergeCell ref="A103:B103"/>
    <mergeCell ref="A109:B109"/>
    <mergeCell ref="A116:B116"/>
    <mergeCell ref="A118:B118"/>
    <mergeCell ref="A121:B121"/>
    <mergeCell ref="A123:B123"/>
  </mergeCells>
  <conditionalFormatting sqref="E15">
    <cfRule type="expression" priority="1" dxfId="0" stopIfTrue="1">
      <formula>AND(COUNTIF(#REF!,E15)&gt;1,NOT(ISBLANK(E15)))</formula>
    </cfRule>
  </conditionalFormatting>
  <conditionalFormatting sqref="F15">
    <cfRule type="expression" priority="2" dxfId="0" stopIfTrue="1">
      <formula>AND(COUNTIF(#REF!,F15)&gt;1,NOT(ISBLANK(F15)))</formula>
    </cfRule>
  </conditionalFormatting>
  <conditionalFormatting sqref="E29:F29">
    <cfRule type="expression" priority="4" dxfId="0" stopIfTrue="1">
      <formula>AND(COUNTIF(#REF!,E29)&gt;1,NOT(ISBLANK(E29)))</formula>
    </cfRule>
  </conditionalFormatting>
  <conditionalFormatting sqref="E54:G54">
    <cfRule type="expression" priority="5" dxfId="0" stopIfTrue="1">
      <formula>AND(COUNTIF(#REF!,E54)&gt;1,NOT(ISBLANK(E54)))</formula>
    </cfRule>
  </conditionalFormatting>
  <conditionalFormatting sqref="E55:F55">
    <cfRule type="expression" priority="6" dxfId="0" stopIfTrue="1">
      <formula>AND(COUNTIF(#REF!,E55)&gt;1,NOT(ISBLANK(E55)))</formula>
    </cfRule>
  </conditionalFormatting>
  <conditionalFormatting sqref="B128">
    <cfRule type="expression" priority="9" dxfId="2" stopIfTrue="1">
      <formula>AND(COUNTIF($B$128,B128)&gt;1,NOT(ISBLANK(B128)))</formula>
    </cfRule>
    <cfRule type="expression" priority="10" dxfId="2" stopIfTrue="1">
      <formula>AND(COUNTIF($B$128,B128)&gt;1,NOT(ISBLANK(B128)))</formula>
    </cfRule>
  </conditionalFormatting>
  <conditionalFormatting sqref="I128:K128">
    <cfRule type="expression" priority="11" dxfId="2" stopIfTrue="1">
      <formula>AND(COUNTIF($I$128:$K$128,I128)&gt;1,NOT(ISBLANK(I128)))</formula>
    </cfRule>
    <cfRule type="expression" priority="12" dxfId="2" stopIfTrue="1">
      <formula>AND(COUNTIF($I$128:$K$128,I128)&gt;1,NOT(ISBLANK(I128)))</formula>
    </cfRule>
  </conditionalFormatting>
  <conditionalFormatting sqref="B16:B17">
    <cfRule type="expression" priority="13" dxfId="2" stopIfTrue="1">
      <formula>AND(COUNTIF($B$16:$B$17,B16)&gt;1,NOT(ISBLANK(B16)))</formula>
    </cfRule>
    <cfRule type="expression" priority="14" dxfId="2" stopIfTrue="1">
      <formula>AND(COUNTIF($B$16:$B$17,B16)&gt;1,NOT(ISBLANK(B16)))</formula>
    </cfRule>
  </conditionalFormatting>
  <conditionalFormatting sqref="B18:B19">
    <cfRule type="expression" priority="15" dxfId="2" stopIfTrue="1">
      <formula>AND(COUNTIF($B$18:$B$19,B18)&gt;1,NOT(ISBLANK(B18)))</formula>
    </cfRule>
    <cfRule type="expression" priority="16" dxfId="2" stopIfTrue="1">
      <formula>AND(COUNTIF($B$18:$B$19,B18)&gt;1,NOT(ISBLANK(B18)))</formula>
    </cfRule>
  </conditionalFormatting>
  <conditionalFormatting sqref="B36:B37">
    <cfRule type="expression" priority="17" dxfId="2" stopIfTrue="1">
      <formula>AND(COUNTIF($B$36:$B$37,B36)&gt;1,NOT(ISBLANK(B36)))</formula>
    </cfRule>
    <cfRule type="expression" priority="18" dxfId="2" stopIfTrue="1">
      <formula>AND(COUNTIF($B$36:$B$37,B36)&gt;1,NOT(ISBLANK(B36)))</formula>
    </cfRule>
    <cfRule type="expression" priority="19" dxfId="2" stopIfTrue="1">
      <formula>AND(COUNTIF($B$36:$B$37,B36)&gt;1,NOT(ISBLANK(B36)))</formula>
    </cfRule>
  </conditionalFormatting>
  <conditionalFormatting sqref="B38:B39">
    <cfRule type="expression" priority="20" dxfId="2" stopIfTrue="1">
      <formula>AND(COUNTIF($B$38:$B$39,B38)&gt;1,NOT(ISBLANK(B38)))</formula>
    </cfRule>
    <cfRule type="expression" priority="21" dxfId="2" stopIfTrue="1">
      <formula>AND(COUNTIF($B$38:$B$39,B38)&gt;1,NOT(ISBLANK(B38)))</formula>
    </cfRule>
    <cfRule type="expression" priority="22" dxfId="2" stopIfTrue="1">
      <formula>AND(COUNTIF($B$38:$B$39,B38)&gt;1,NOT(ISBLANK(B38)))</formula>
    </cfRule>
  </conditionalFormatting>
  <conditionalFormatting sqref="E20:E21">
    <cfRule type="expression" priority="23" dxfId="0" stopIfTrue="1">
      <formula>AND(COUNTIF(#REF!,E20)&gt;1,NOT(ISBLANK(E20)))</formula>
    </cfRule>
  </conditionalFormatting>
  <printOptions/>
  <pageMargins left="0.7868055555555555" right="0.66875" top="0.9840277777777777" bottom="0.5902777777777778" header="0.5118055555555555" footer="0.275"/>
  <pageSetup firstPageNumber="24" useFirstPageNumber="1" fitToHeight="0" fitToWidth="1" horizontalDpi="600" verticalDpi="600" orientation="landscape" paperSize="9" scale="59"/>
  <headerFooter>
    <oddFooter>&amp;L&amp;C&amp;"宋体,常规"&amp;12— &amp;"宋体,常规"&amp;12&amp;P&amp;"宋体,常规"&amp;12 &amp;"宋体,常规"&amp;14—&amp;R</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IS51"/>
  <sheetViews>
    <sheetView view="pageBreakPreview" zoomScale="85" zoomScaleNormal="85" zoomScaleSheetLayoutView="85" workbookViewId="0" topLeftCell="A1">
      <selection activeCell="L9" sqref="L9"/>
    </sheetView>
  </sheetViews>
  <sheetFormatPr defaultColWidth="9.00390625" defaultRowHeight="14.25"/>
  <cols>
    <col min="1" max="1" width="7.75390625" style="6" bestFit="1" customWidth="1"/>
    <col min="2" max="2" width="22.50390625" style="7" bestFit="1" customWidth="1"/>
    <col min="3" max="3" width="12.875" style="8" bestFit="1" customWidth="1"/>
    <col min="4" max="4" width="59.125" style="9" bestFit="1" customWidth="1"/>
    <col min="5" max="5" width="41.875" style="8" bestFit="1" customWidth="1"/>
    <col min="6" max="6" width="32.50390625" style="9" bestFit="1" customWidth="1"/>
    <col min="7" max="7" width="11.75390625" style="8" bestFit="1" customWidth="1"/>
    <col min="8" max="8" width="9.75390625" style="5" bestFit="1" customWidth="1"/>
    <col min="9" max="241" width="8.75390625" style="5" bestFit="1" customWidth="1"/>
    <col min="242" max="253" width="8.75390625" style="2" bestFit="1" customWidth="1"/>
    <col min="254" max="16384" width="9.00390625" style="2" customWidth="1"/>
  </cols>
  <sheetData>
    <row r="1" ht="28.5" customHeight="1">
      <c r="A1" s="10"/>
    </row>
    <row r="2" spans="1:7" ht="45" customHeight="1">
      <c r="A2" s="11" t="s">
        <v>990</v>
      </c>
      <c r="B2" s="12"/>
      <c r="C2" s="13"/>
      <c r="D2" s="13"/>
      <c r="E2" s="13"/>
      <c r="F2" s="13"/>
      <c r="G2" s="13"/>
    </row>
    <row r="3" spans="7:8" ht="19.5" customHeight="1">
      <c r="G3" s="14" t="s">
        <v>991</v>
      </c>
      <c r="H3" s="14"/>
    </row>
    <row r="4" spans="1:8" s="1" customFormat="1" ht="66.75" customHeight="1">
      <c r="A4" s="15" t="s">
        <v>992</v>
      </c>
      <c r="B4" s="15" t="s">
        <v>993</v>
      </c>
      <c r="C4" s="16" t="s">
        <v>994</v>
      </c>
      <c r="D4" s="15" t="s">
        <v>995</v>
      </c>
      <c r="E4" s="15" t="s">
        <v>996</v>
      </c>
      <c r="F4" s="15" t="s">
        <v>997</v>
      </c>
      <c r="G4" s="15" t="s">
        <v>998</v>
      </c>
      <c r="H4" s="17" t="s">
        <v>999</v>
      </c>
    </row>
    <row r="5" spans="1:241" s="2" customFormat="1" ht="28.5" customHeight="1">
      <c r="A5" s="18" t="s">
        <v>1000</v>
      </c>
      <c r="B5" s="19"/>
      <c r="C5" s="20">
        <f>C6+C29+C40+C43</f>
        <v>9684286</v>
      </c>
      <c r="D5" s="21"/>
      <c r="E5" s="20"/>
      <c r="F5" s="22"/>
      <c r="G5" s="21"/>
      <c r="H5" s="21"/>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s="2" customFormat="1" ht="28.5" customHeight="1">
      <c r="A6" s="18" t="s">
        <v>1001</v>
      </c>
      <c r="B6" s="19"/>
      <c r="C6" s="20">
        <f>C7+C19+C25+C27</f>
        <v>6651286</v>
      </c>
      <c r="D6" s="21"/>
      <c r="E6" s="21"/>
      <c r="F6" s="22"/>
      <c r="G6" s="21"/>
      <c r="H6" s="21"/>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s="2" customFormat="1" ht="28.5" customHeight="1">
      <c r="A7" s="23" t="s">
        <v>1002</v>
      </c>
      <c r="B7" s="19"/>
      <c r="C7" s="24">
        <f>C8+C10+C12+C14</f>
        <v>4989726</v>
      </c>
      <c r="D7" s="25"/>
      <c r="E7" s="25"/>
      <c r="F7" s="26"/>
      <c r="G7" s="25"/>
      <c r="H7" s="21"/>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s="2" customFormat="1" ht="28.5" customHeight="1">
      <c r="A8" s="18" t="s">
        <v>1003</v>
      </c>
      <c r="B8" s="19"/>
      <c r="C8" s="24">
        <f>SUM(C9)</f>
        <v>110000</v>
      </c>
      <c r="D8" s="25"/>
      <c r="E8" s="25"/>
      <c r="F8" s="26"/>
      <c r="G8" s="25"/>
      <c r="H8" s="21"/>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row>
    <row r="9" spans="1:251" s="3" customFormat="1" ht="88.5" customHeight="1">
      <c r="A9" s="25">
        <v>1</v>
      </c>
      <c r="B9" s="27" t="s">
        <v>1004</v>
      </c>
      <c r="C9" s="16">
        <v>110000</v>
      </c>
      <c r="D9" s="27" t="s">
        <v>1005</v>
      </c>
      <c r="E9" s="28" t="s">
        <v>1006</v>
      </c>
      <c r="F9" s="27" t="s">
        <v>1007</v>
      </c>
      <c r="G9" s="17" t="s">
        <v>47</v>
      </c>
      <c r="H9" s="21"/>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41" s="2" customFormat="1" ht="24" customHeight="1">
      <c r="A10" s="29" t="s">
        <v>1008</v>
      </c>
      <c r="B10" s="29"/>
      <c r="C10" s="24">
        <f>SUM(C11)</f>
        <v>1380000</v>
      </c>
      <c r="D10" s="25"/>
      <c r="E10" s="25"/>
      <c r="F10" s="26"/>
      <c r="G10" s="25"/>
      <c r="H10" s="2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row>
    <row r="11" spans="1:241" s="2" customFormat="1" ht="73.5" customHeight="1">
      <c r="A11" s="21">
        <v>2</v>
      </c>
      <c r="B11" s="30" t="s">
        <v>1009</v>
      </c>
      <c r="C11" s="15">
        <v>1380000</v>
      </c>
      <c r="D11" s="31" t="s">
        <v>1010</v>
      </c>
      <c r="E11" s="31" t="s">
        <v>1011</v>
      </c>
      <c r="F11" s="30" t="s">
        <v>1012</v>
      </c>
      <c r="G11" s="32" t="s">
        <v>1013</v>
      </c>
      <c r="H11" s="21"/>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row>
    <row r="12" spans="1:241" s="2" customFormat="1" ht="24" customHeight="1">
      <c r="A12" s="33" t="s">
        <v>1014</v>
      </c>
      <c r="B12" s="34"/>
      <c r="C12" s="24">
        <f>SUM(C13)</f>
        <v>1800000</v>
      </c>
      <c r="D12" s="25"/>
      <c r="E12" s="25"/>
      <c r="F12" s="26"/>
      <c r="G12" s="25"/>
      <c r="H12" s="21"/>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253" s="4" customFormat="1" ht="73.5" customHeight="1">
      <c r="A13" s="17">
        <v>3</v>
      </c>
      <c r="B13" s="35" t="s">
        <v>1015</v>
      </c>
      <c r="C13" s="17">
        <v>1800000</v>
      </c>
      <c r="D13" s="35" t="s">
        <v>1016</v>
      </c>
      <c r="E13" s="35" t="s">
        <v>1017</v>
      </c>
      <c r="F13" s="35" t="s">
        <v>1018</v>
      </c>
      <c r="G13" s="17" t="s">
        <v>1019</v>
      </c>
      <c r="H13" s="17"/>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row>
    <row r="14" spans="1:253" s="4" customFormat="1" ht="28.5" customHeight="1">
      <c r="A14" s="36" t="s">
        <v>1020</v>
      </c>
      <c r="B14" s="37"/>
      <c r="C14" s="38">
        <f>SUM(C15:C18)</f>
        <v>1699726</v>
      </c>
      <c r="D14" s="35"/>
      <c r="E14" s="35"/>
      <c r="F14" s="35"/>
      <c r="G14" s="17"/>
      <c r="H14" s="17"/>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row>
    <row r="15" spans="1:253" s="4" customFormat="1" ht="64.5" customHeight="1">
      <c r="A15" s="17">
        <v>4</v>
      </c>
      <c r="B15" s="35" t="s">
        <v>1021</v>
      </c>
      <c r="C15" s="17">
        <v>590000</v>
      </c>
      <c r="D15" s="35" t="s">
        <v>1022</v>
      </c>
      <c r="E15" s="35" t="s">
        <v>1023</v>
      </c>
      <c r="F15" s="35" t="s">
        <v>1024</v>
      </c>
      <c r="G15" s="17" t="s">
        <v>57</v>
      </c>
      <c r="H15" s="17"/>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row>
    <row r="16" spans="1:253" s="4" customFormat="1" ht="57.75" customHeight="1">
      <c r="A16" s="17">
        <v>5</v>
      </c>
      <c r="B16" s="35" t="s">
        <v>1025</v>
      </c>
      <c r="C16" s="17">
        <v>870000</v>
      </c>
      <c r="D16" s="35" t="s">
        <v>1026</v>
      </c>
      <c r="E16" s="35" t="s">
        <v>1017</v>
      </c>
      <c r="F16" s="35" t="s">
        <v>1027</v>
      </c>
      <c r="G16" s="17" t="s">
        <v>1019</v>
      </c>
      <c r="H16" s="17"/>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row>
    <row r="17" spans="1:253" s="4" customFormat="1" ht="66.75" customHeight="1">
      <c r="A17" s="17">
        <v>6</v>
      </c>
      <c r="B17" s="39" t="s">
        <v>1028</v>
      </c>
      <c r="C17" s="40">
        <v>39726</v>
      </c>
      <c r="D17" s="39" t="s">
        <v>1029</v>
      </c>
      <c r="E17" s="39" t="s">
        <v>1030</v>
      </c>
      <c r="F17" s="39" t="s">
        <v>1031</v>
      </c>
      <c r="G17" s="17" t="s">
        <v>94</v>
      </c>
      <c r="H17" s="17"/>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row>
    <row r="18" spans="1:253" s="4" customFormat="1" ht="52.5" customHeight="1">
      <c r="A18" s="17">
        <v>7</v>
      </c>
      <c r="B18" s="35" t="s">
        <v>1032</v>
      </c>
      <c r="C18" s="17">
        <v>200000</v>
      </c>
      <c r="D18" s="35" t="s">
        <v>1033</v>
      </c>
      <c r="E18" s="41" t="s">
        <v>1034</v>
      </c>
      <c r="F18" s="35" t="s">
        <v>1035</v>
      </c>
      <c r="G18" s="42" t="s">
        <v>1036</v>
      </c>
      <c r="H18" s="17"/>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row>
    <row r="19" spans="1:8" s="5" customFormat="1" ht="28.5" customHeight="1">
      <c r="A19" s="18" t="s">
        <v>1037</v>
      </c>
      <c r="B19" s="19"/>
      <c r="C19" s="20">
        <f>SUM(C20:C24)</f>
        <v>1381560</v>
      </c>
      <c r="D19" s="21"/>
      <c r="E19" s="15"/>
      <c r="F19" s="22"/>
      <c r="G19" s="21"/>
      <c r="H19" s="21"/>
    </row>
    <row r="20" spans="1:250" s="5" customFormat="1" ht="82.5" customHeight="1">
      <c r="A20" s="21">
        <v>8</v>
      </c>
      <c r="B20" s="35" t="s">
        <v>1038</v>
      </c>
      <c r="C20" s="17">
        <v>130000</v>
      </c>
      <c r="D20" s="31" t="s">
        <v>1039</v>
      </c>
      <c r="E20" s="31" t="s">
        <v>1040</v>
      </c>
      <c r="F20" s="31" t="s">
        <v>1041</v>
      </c>
      <c r="G20" s="15" t="s">
        <v>1042</v>
      </c>
      <c r="H20" s="17"/>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row>
    <row r="21" spans="1:250" s="5" customFormat="1" ht="64.5" customHeight="1">
      <c r="A21" s="21">
        <v>9</v>
      </c>
      <c r="B21" s="35" t="s">
        <v>1043</v>
      </c>
      <c r="C21" s="17">
        <v>76000</v>
      </c>
      <c r="D21" s="35" t="s">
        <v>1044</v>
      </c>
      <c r="E21" s="35" t="s">
        <v>1045</v>
      </c>
      <c r="F21" s="35" t="s">
        <v>1046</v>
      </c>
      <c r="G21" s="15" t="s">
        <v>1047</v>
      </c>
      <c r="H21" s="17"/>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row>
    <row r="22" spans="1:250" s="5" customFormat="1" ht="64.5" customHeight="1">
      <c r="A22" s="21">
        <v>10</v>
      </c>
      <c r="B22" s="35" t="s">
        <v>1048</v>
      </c>
      <c r="C22" s="15">
        <v>532300</v>
      </c>
      <c r="D22" s="30" t="s">
        <v>1049</v>
      </c>
      <c r="E22" s="31" t="s">
        <v>1050</v>
      </c>
      <c r="F22" s="31" t="s">
        <v>1051</v>
      </c>
      <c r="G22" s="17" t="s">
        <v>47</v>
      </c>
      <c r="H22" s="17"/>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row>
    <row r="23" spans="1:250" s="5" customFormat="1" ht="64.5" customHeight="1">
      <c r="A23" s="21">
        <v>11</v>
      </c>
      <c r="B23" s="35" t="s">
        <v>1052</v>
      </c>
      <c r="C23" s="17">
        <v>82600</v>
      </c>
      <c r="D23" s="35" t="s">
        <v>1053</v>
      </c>
      <c r="E23" s="35" t="s">
        <v>1054</v>
      </c>
      <c r="F23" s="43" t="s">
        <v>1055</v>
      </c>
      <c r="G23" s="17" t="s">
        <v>57</v>
      </c>
      <c r="H23" s="17"/>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row>
    <row r="24" spans="1:251" s="3" customFormat="1" ht="78" customHeight="1">
      <c r="A24" s="21">
        <v>12</v>
      </c>
      <c r="B24" s="31" t="s">
        <v>1056</v>
      </c>
      <c r="C24" s="15">
        <v>560660</v>
      </c>
      <c r="D24" s="31" t="s">
        <v>1057</v>
      </c>
      <c r="E24" s="44" t="s">
        <v>1058</v>
      </c>
      <c r="F24" s="31" t="s">
        <v>1059</v>
      </c>
      <c r="G24" s="15" t="s">
        <v>1060</v>
      </c>
      <c r="H24" s="17"/>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3" customFormat="1" ht="28.5" customHeight="1">
      <c r="A25" s="18" t="s">
        <v>1061</v>
      </c>
      <c r="B25" s="19"/>
      <c r="C25" s="45">
        <f>SUM(C26)</f>
        <v>250000</v>
      </c>
      <c r="D25" s="31"/>
      <c r="E25" s="31"/>
      <c r="F25" s="31"/>
      <c r="G25" s="15"/>
      <c r="H25" s="17"/>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0" s="2" customFormat="1" ht="64.5" customHeight="1">
      <c r="A26" s="21">
        <v>13</v>
      </c>
      <c r="B26" s="31" t="s">
        <v>1062</v>
      </c>
      <c r="C26" s="17">
        <v>250000</v>
      </c>
      <c r="D26" s="31" t="s">
        <v>1063</v>
      </c>
      <c r="E26" s="35" t="s">
        <v>1064</v>
      </c>
      <c r="F26" s="35" t="s">
        <v>1065</v>
      </c>
      <c r="G26" s="15" t="s">
        <v>1042</v>
      </c>
      <c r="H26" s="2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row>
    <row r="27" spans="1:251" s="3" customFormat="1" ht="28.5" customHeight="1">
      <c r="A27" s="18" t="s">
        <v>1066</v>
      </c>
      <c r="B27" s="19"/>
      <c r="C27" s="45">
        <f>SUM(C28:C28)</f>
        <v>30000</v>
      </c>
      <c r="D27" s="31"/>
      <c r="E27" s="31"/>
      <c r="F27" s="31"/>
      <c r="G27" s="15"/>
      <c r="H27" s="17"/>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0" s="2" customFormat="1" ht="48.75" customHeight="1">
      <c r="A28" s="21">
        <v>14</v>
      </c>
      <c r="B28" s="31" t="s">
        <v>1067</v>
      </c>
      <c r="C28" s="17">
        <v>30000</v>
      </c>
      <c r="D28" s="31" t="s">
        <v>1068</v>
      </c>
      <c r="E28" s="35" t="s">
        <v>1069</v>
      </c>
      <c r="F28" s="35" t="s">
        <v>1070</v>
      </c>
      <c r="G28" s="17" t="s">
        <v>1071</v>
      </c>
      <c r="H28" s="2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row>
    <row r="29" spans="1:241" s="2" customFormat="1" ht="28.5" customHeight="1">
      <c r="A29" s="18" t="s">
        <v>1072</v>
      </c>
      <c r="B29" s="19"/>
      <c r="C29" s="20">
        <f>C30+C34+C32</f>
        <v>3000000</v>
      </c>
      <c r="D29" s="21"/>
      <c r="E29" s="21"/>
      <c r="F29" s="22"/>
      <c r="G29" s="21"/>
      <c r="H29" s="21"/>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row>
    <row r="30" spans="1:8" s="2" customFormat="1" ht="28.5" customHeight="1">
      <c r="A30" s="36" t="s">
        <v>1073</v>
      </c>
      <c r="B30" s="37"/>
      <c r="C30" s="20">
        <f>SUM(C31)</f>
        <v>50000</v>
      </c>
      <c r="D30" s="21"/>
      <c r="E30" s="21"/>
      <c r="F30" s="22"/>
      <c r="G30" s="21"/>
      <c r="H30" s="21"/>
    </row>
    <row r="31" spans="1:250" s="2" customFormat="1" ht="48" customHeight="1">
      <c r="A31" s="21">
        <v>15</v>
      </c>
      <c r="B31" s="31" t="s">
        <v>1074</v>
      </c>
      <c r="C31" s="15">
        <v>50000</v>
      </c>
      <c r="D31" s="31" t="s">
        <v>1075</v>
      </c>
      <c r="E31" s="30" t="s">
        <v>1076</v>
      </c>
      <c r="F31" s="31" t="s">
        <v>1077</v>
      </c>
      <c r="G31" s="15" t="s">
        <v>1042</v>
      </c>
      <c r="H31" s="2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row>
    <row r="32" spans="1:250" s="5" customFormat="1" ht="33.75" customHeight="1">
      <c r="A32" s="46" t="s">
        <v>1078</v>
      </c>
      <c r="B32" s="47"/>
      <c r="C32" s="48">
        <f>C33</f>
        <v>200000</v>
      </c>
      <c r="D32" s="49"/>
      <c r="E32" s="35"/>
      <c r="F32" s="43"/>
      <c r="G32" s="17"/>
      <c r="H32" s="17"/>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row>
    <row r="33" spans="1:250" s="5" customFormat="1" ht="97.5" customHeight="1">
      <c r="A33" s="21">
        <v>21</v>
      </c>
      <c r="B33" s="50" t="s">
        <v>1079</v>
      </c>
      <c r="C33" s="51">
        <v>200000</v>
      </c>
      <c r="D33" s="50" t="s">
        <v>1080</v>
      </c>
      <c r="E33" s="50" t="s">
        <v>1081</v>
      </c>
      <c r="F33" s="44" t="s">
        <v>1082</v>
      </c>
      <c r="G33" s="52" t="s">
        <v>1042</v>
      </c>
      <c r="H33" s="17"/>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row>
    <row r="34" spans="1:250" s="2" customFormat="1" ht="28.5" customHeight="1">
      <c r="A34" s="23" t="s">
        <v>1083</v>
      </c>
      <c r="B34" s="19"/>
      <c r="C34" s="20">
        <f>SUM(C35:C39)</f>
        <v>2750000</v>
      </c>
      <c r="D34" s="35"/>
      <c r="E34" s="31"/>
      <c r="F34" s="22"/>
      <c r="G34" s="15"/>
      <c r="H34" s="2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row>
    <row r="35" spans="1:250" s="5" customFormat="1" ht="64.5" customHeight="1">
      <c r="A35" s="53">
        <v>16</v>
      </c>
      <c r="B35" s="35" t="s">
        <v>1084</v>
      </c>
      <c r="C35" s="17">
        <v>850000</v>
      </c>
      <c r="D35" s="35" t="s">
        <v>1085</v>
      </c>
      <c r="E35" s="35" t="s">
        <v>1086</v>
      </c>
      <c r="F35" s="31" t="s">
        <v>1087</v>
      </c>
      <c r="G35" s="15" t="s">
        <v>1042</v>
      </c>
      <c r="H35" s="17"/>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row>
    <row r="36" spans="1:250" s="5" customFormat="1" ht="64.5" customHeight="1">
      <c r="A36" s="53">
        <v>17</v>
      </c>
      <c r="B36" s="35" t="s">
        <v>1088</v>
      </c>
      <c r="C36" s="15">
        <v>1000000</v>
      </c>
      <c r="D36" s="31" t="s">
        <v>1089</v>
      </c>
      <c r="E36" s="31" t="s">
        <v>1090</v>
      </c>
      <c r="F36" s="31" t="s">
        <v>1091</v>
      </c>
      <c r="G36" s="17" t="s">
        <v>47</v>
      </c>
      <c r="H36" s="17"/>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row>
    <row r="37" spans="1:250" s="5" customFormat="1" ht="64.5" customHeight="1">
      <c r="A37" s="53">
        <v>18</v>
      </c>
      <c r="B37" s="35" t="s">
        <v>1092</v>
      </c>
      <c r="C37" s="15">
        <v>200000</v>
      </c>
      <c r="D37" s="31" t="s">
        <v>1093</v>
      </c>
      <c r="E37" s="31" t="s">
        <v>1094</v>
      </c>
      <c r="F37" s="31" t="s">
        <v>1095</v>
      </c>
      <c r="G37" s="17" t="s">
        <v>47</v>
      </c>
      <c r="H37" s="17"/>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row>
    <row r="38" spans="1:250" s="5" customFormat="1" ht="39.75" customHeight="1">
      <c r="A38" s="21">
        <v>19</v>
      </c>
      <c r="B38" s="35" t="s">
        <v>1096</v>
      </c>
      <c r="C38" s="54">
        <v>300000</v>
      </c>
      <c r="D38" s="49" t="s">
        <v>1097</v>
      </c>
      <c r="E38" s="35" t="s">
        <v>1098</v>
      </c>
      <c r="F38" s="43" t="s">
        <v>1055</v>
      </c>
      <c r="G38" s="17" t="s">
        <v>57</v>
      </c>
      <c r="H38" s="17"/>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row>
    <row r="39" spans="1:250" s="5" customFormat="1" ht="51" customHeight="1">
      <c r="A39" s="55">
        <v>20</v>
      </c>
      <c r="B39" s="56" t="s">
        <v>1088</v>
      </c>
      <c r="C39" s="54">
        <v>400000</v>
      </c>
      <c r="D39" s="49" t="s">
        <v>1099</v>
      </c>
      <c r="E39" s="49" t="s">
        <v>1100</v>
      </c>
      <c r="F39" s="49" t="s">
        <v>1101</v>
      </c>
      <c r="G39" s="15" t="s">
        <v>1060</v>
      </c>
      <c r="H39" s="17"/>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row>
    <row r="40" spans="1:241" s="2" customFormat="1" ht="28.5" customHeight="1">
      <c r="A40" s="18" t="s">
        <v>1102</v>
      </c>
      <c r="B40" s="19"/>
      <c r="C40" s="20">
        <f>C41</f>
        <v>18000</v>
      </c>
      <c r="D40" s="21"/>
      <c r="E40" s="21"/>
      <c r="F40" s="22"/>
      <c r="G40" s="21"/>
      <c r="H40" s="21"/>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row>
    <row r="41" spans="1:8" s="2" customFormat="1" ht="28.5" customHeight="1">
      <c r="A41" s="36" t="s">
        <v>1103</v>
      </c>
      <c r="B41" s="37"/>
      <c r="C41" s="20">
        <f>SUM(C42)</f>
        <v>18000</v>
      </c>
      <c r="D41" s="21"/>
      <c r="E41" s="21"/>
      <c r="F41" s="22"/>
      <c r="G41" s="21"/>
      <c r="H41" s="21"/>
    </row>
    <row r="42" spans="1:241" s="2" customFormat="1" ht="60.75" customHeight="1">
      <c r="A42" s="21">
        <v>22</v>
      </c>
      <c r="B42" s="31" t="s">
        <v>1104</v>
      </c>
      <c r="C42" s="57">
        <v>18000</v>
      </c>
      <c r="D42" s="58" t="s">
        <v>1105</v>
      </c>
      <c r="E42" s="31" t="s">
        <v>1106</v>
      </c>
      <c r="F42" s="58" t="s">
        <v>1107</v>
      </c>
      <c r="G42" s="17" t="s">
        <v>108</v>
      </c>
      <c r="H42" s="21"/>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row>
    <row r="43" spans="1:241" s="2" customFormat="1" ht="28.5" customHeight="1">
      <c r="A43" s="18" t="s">
        <v>1108</v>
      </c>
      <c r="B43" s="19"/>
      <c r="C43" s="59">
        <f>SUM(C44:C44)</f>
        <v>15000</v>
      </c>
      <c r="D43" s="21"/>
      <c r="E43" s="21"/>
      <c r="F43" s="22"/>
      <c r="G43" s="21"/>
      <c r="H43" s="21"/>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row>
    <row r="44" spans="1:241" s="2" customFormat="1" ht="57" customHeight="1">
      <c r="A44" s="21">
        <v>23</v>
      </c>
      <c r="B44" s="31" t="s">
        <v>1109</v>
      </c>
      <c r="C44" s="57">
        <v>15000</v>
      </c>
      <c r="D44" s="58" t="s">
        <v>1110</v>
      </c>
      <c r="E44" s="30" t="s">
        <v>1111</v>
      </c>
      <c r="F44" s="58" t="s">
        <v>1112</v>
      </c>
      <c r="G44" s="17" t="s">
        <v>1071</v>
      </c>
      <c r="H44" s="21"/>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row>
    <row r="45" spans="3:7" ht="15">
      <c r="C45" s="6"/>
      <c r="D45" s="5"/>
      <c r="F45" s="7"/>
      <c r="G45" s="6"/>
    </row>
    <row r="46" spans="3:7" ht="15">
      <c r="C46" s="6"/>
      <c r="D46" s="5"/>
      <c r="F46" s="7"/>
      <c r="G46" s="6"/>
    </row>
    <row r="47" spans="3:7" ht="15">
      <c r="C47" s="6"/>
      <c r="D47" s="5"/>
      <c r="F47" s="7"/>
      <c r="G47" s="6"/>
    </row>
    <row r="48" spans="3:7" ht="15">
      <c r="C48" s="6"/>
      <c r="D48" s="5"/>
      <c r="F48" s="7"/>
      <c r="G48" s="6"/>
    </row>
    <row r="49" spans="3:7" ht="15">
      <c r="C49" s="6"/>
      <c r="D49" s="5"/>
      <c r="F49" s="7"/>
      <c r="G49" s="6"/>
    </row>
    <row r="50" spans="3:7" ht="15">
      <c r="C50" s="6"/>
      <c r="D50" s="5"/>
      <c r="F50" s="7"/>
      <c r="G50" s="6"/>
    </row>
    <row r="51" spans="3:7" ht="15">
      <c r="C51" s="6"/>
      <c r="D51" s="5"/>
      <c r="F51" s="7"/>
      <c r="G51" s="6"/>
    </row>
  </sheetData>
  <sheetProtection/>
  <autoFilter ref="A4:IV44"/>
  <mergeCells count="19">
    <mergeCell ref="A2:G2"/>
    <mergeCell ref="A3:B3"/>
    <mergeCell ref="G3:H3"/>
    <mergeCell ref="A5:B5"/>
    <mergeCell ref="A6:B6"/>
    <mergeCell ref="A7:B7"/>
    <mergeCell ref="A8:B8"/>
    <mergeCell ref="A12:B12"/>
    <mergeCell ref="A14:B14"/>
    <mergeCell ref="A19:B19"/>
    <mergeCell ref="A25:B25"/>
    <mergeCell ref="A27:B27"/>
    <mergeCell ref="A29:B29"/>
    <mergeCell ref="A30:B30"/>
    <mergeCell ref="A32:B32"/>
    <mergeCell ref="A34:B34"/>
    <mergeCell ref="A40:B40"/>
    <mergeCell ref="A41:B41"/>
    <mergeCell ref="A43:B43"/>
  </mergeCells>
  <conditionalFormatting sqref="D39:F39">
    <cfRule type="expression" priority="1" dxfId="0" stopIfTrue="1">
      <formula>AND(COUNTIF(#REF!,D39)&gt;1,NOT(ISBLANK(D39)))</formula>
    </cfRule>
  </conditionalFormatting>
  <conditionalFormatting sqref="C38:C39 C32:C33">
    <cfRule type="expression" priority="2" dxfId="0" stopIfTrue="1">
      <formula>AND(COUNTIF(#REF!,C32)&gt;1,NOT(ISBLANK(C32)))</formula>
    </cfRule>
  </conditionalFormatting>
  <conditionalFormatting sqref="D38 D32:D33">
    <cfRule type="expression" priority="3" dxfId="0" stopIfTrue="1">
      <formula>AND(COUNTIF(#REF!,D32)&gt;1,NOT(ISBLANK(D32)))</formula>
    </cfRule>
  </conditionalFormatting>
  <printOptions/>
  <pageMargins left="0.5902777777777778" right="0.38958333333333334" top="0.9840277777777777" bottom="0.7513888888888889" header="0.38958333333333334" footer="0.3145833333333333"/>
  <pageSetup firstPageNumber="35" useFirstPageNumber="1" fitToHeight="0" fitToWidth="1" horizontalDpi="600" verticalDpi="600" orientation="landscape" paperSize="9" scale="64"/>
  <headerFooter>
    <oddFooter>&amp;L&amp;C&amp;"宋体,常规"&amp;12— &amp;"宋体,常规"&amp;12&amp;P&amp;"宋体,常规"&amp;12 —&amp;R</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2022-12-05T19:59:26Z</cp:lastPrinted>
  <dcterms:created xsi:type="dcterms:W3CDTF">1996-12-17T01:32:42Z</dcterms:created>
  <dcterms:modified xsi:type="dcterms:W3CDTF">2023-08-23T02:35:03Z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2B09747DD21A4D4C8FBFEF9D390116A0_13</vt:lpwstr>
  </property>
</Properties>
</file>